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2315" windowHeight="7515" activeTab="0"/>
  </bookViews>
  <sheets>
    <sheet name="учебный" sheetId="1" r:id="rId1"/>
  </sheets>
  <definedNames>
    <definedName name="_ftn1" localSheetId="0">'учебный'!#REF!</definedName>
    <definedName name="_ftnref1" localSheetId="0">'учебный'!$BE$3</definedName>
  </definedNames>
  <calcPr fullCalcOnLoad="1"/>
</workbook>
</file>

<file path=xl/sharedStrings.xml><?xml version="1.0" encoding="utf-8"?>
<sst xmlns="http://schemas.openxmlformats.org/spreadsheetml/2006/main" count="664" uniqueCount="164">
  <si>
    <t>Курс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</si>
  <si>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</si>
  <si>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</si>
  <si>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</si>
  <si>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</si>
  <si>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</si>
  <si>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</si>
  <si>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</si>
  <si>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</si>
  <si>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</si>
  <si>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</si>
  <si>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</si>
  <si>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</si>
  <si>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</si>
  <si>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</si>
  <si>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Порядковые номера  недель учебного года</t>
  </si>
  <si>
    <t>Общеобразовательный цикл</t>
  </si>
  <si>
    <t>ОП. 00</t>
  </si>
  <si>
    <t>ПМ. 00</t>
  </si>
  <si>
    <t>Профессиональные модули</t>
  </si>
  <si>
    <t xml:space="preserve">Физическая культура </t>
  </si>
  <si>
    <t>1--7</t>
  </si>
  <si>
    <t>8--14</t>
  </si>
  <si>
    <t>15--21</t>
  </si>
  <si>
    <t>29--5</t>
  </si>
  <si>
    <t>6--12</t>
  </si>
  <si>
    <t>13--19</t>
  </si>
  <si>
    <t>20--26</t>
  </si>
  <si>
    <t>27--2</t>
  </si>
  <si>
    <t>22--28</t>
  </si>
  <si>
    <t>Иностранный язык</t>
  </si>
  <si>
    <t>Химия</t>
  </si>
  <si>
    <t>Биология</t>
  </si>
  <si>
    <t>Физика</t>
  </si>
  <si>
    <t>Основы безопасности жизнедеятельности</t>
  </si>
  <si>
    <t>МДК.01.01</t>
  </si>
  <si>
    <t>ОУД.00</t>
  </si>
  <si>
    <t>ОУД.01</t>
  </si>
  <si>
    <t xml:space="preserve">История </t>
  </si>
  <si>
    <t xml:space="preserve">Информатика </t>
  </si>
  <si>
    <t>ОУД.02</t>
  </si>
  <si>
    <t>Проектная деятельность</t>
  </si>
  <si>
    <t>Обществозание</t>
  </si>
  <si>
    <t>ОУД.03</t>
  </si>
  <si>
    <t>ОУД.04</t>
  </si>
  <si>
    <t>География</t>
  </si>
  <si>
    <t>Экология</t>
  </si>
  <si>
    <t>ОУД.05</t>
  </si>
  <si>
    <t>ОУД.06</t>
  </si>
  <si>
    <t>ОУД.09</t>
  </si>
  <si>
    <t>ОУД.10</t>
  </si>
  <si>
    <t>ОУД.15</t>
  </si>
  <si>
    <t>ОУД.07</t>
  </si>
  <si>
    <t>ОУД.08</t>
  </si>
  <si>
    <t xml:space="preserve">   3-9</t>
  </si>
  <si>
    <t xml:space="preserve">  10-16</t>
  </si>
  <si>
    <t xml:space="preserve">  17-23</t>
  </si>
  <si>
    <t xml:space="preserve">  24-30</t>
  </si>
  <si>
    <t xml:space="preserve">  1-7</t>
  </si>
  <si>
    <t xml:space="preserve">  8-14</t>
  </si>
  <si>
    <t xml:space="preserve">  15-21</t>
  </si>
  <si>
    <t xml:space="preserve">  22-28</t>
  </si>
  <si>
    <t xml:space="preserve">  29-4</t>
  </si>
  <si>
    <t xml:space="preserve">  5-11</t>
  </si>
  <si>
    <t xml:space="preserve">  2-18</t>
  </si>
  <si>
    <t xml:space="preserve">  19-25</t>
  </si>
  <si>
    <t xml:space="preserve">  26-1</t>
  </si>
  <si>
    <t xml:space="preserve">  2-8</t>
  </si>
  <si>
    <t xml:space="preserve">  9-15</t>
  </si>
  <si>
    <t xml:space="preserve">  16-22</t>
  </si>
  <si>
    <t xml:space="preserve">  23-1</t>
  </si>
  <si>
    <t xml:space="preserve">  23-29</t>
  </si>
  <si>
    <t xml:space="preserve">  30-5</t>
  </si>
  <si>
    <t xml:space="preserve">  6-12</t>
  </si>
  <si>
    <t xml:space="preserve">  13-19</t>
  </si>
  <si>
    <t xml:space="preserve">  20-26</t>
  </si>
  <si>
    <t xml:space="preserve">  27-3</t>
  </si>
  <si>
    <t xml:space="preserve">   4-10</t>
  </si>
  <si>
    <t xml:space="preserve">  11-17</t>
  </si>
  <si>
    <t xml:space="preserve"> 18-24</t>
  </si>
  <si>
    <t xml:space="preserve">  25-31</t>
  </si>
  <si>
    <t xml:space="preserve">   15-21</t>
  </si>
  <si>
    <t xml:space="preserve">  29-5</t>
  </si>
  <si>
    <t xml:space="preserve">  27-2</t>
  </si>
  <si>
    <t xml:space="preserve">  3-9</t>
  </si>
  <si>
    <t xml:space="preserve">  24-31</t>
  </si>
  <si>
    <t>Промежуточная аттестация</t>
  </si>
  <si>
    <t xml:space="preserve">Русский язык </t>
  </si>
  <si>
    <t>Литература</t>
  </si>
  <si>
    <t>ОУД.11</t>
  </si>
  <si>
    <t>ОУД.12</t>
  </si>
  <si>
    <t>ОУД.13</t>
  </si>
  <si>
    <t>ОУД.14</t>
  </si>
  <si>
    <t>Иностранный язык в профессиональной деятельности</t>
  </si>
  <si>
    <t xml:space="preserve">Всего часов </t>
  </si>
  <si>
    <t>Всего час. в неделю (работа обуч-ся во взаимодействии с преподавателем)обязательной учебной нагрузки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</si>
  <si>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</si>
  <si>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</si>
  <si>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</si>
  <si>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</si>
  <si>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</si>
  <si>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</si>
  <si>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</si>
  <si>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</si>
  <si>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</si>
  <si>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</si>
  <si>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</si>
  <si>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</si>
  <si>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</si>
  <si>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</si>
  <si>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</si>
  <si>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</si>
  <si>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</si>
  <si>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МДК.02.02</t>
  </si>
  <si>
    <t>МДК.02.03</t>
  </si>
  <si>
    <t>УП.02</t>
  </si>
  <si>
    <t>ПП.02</t>
  </si>
  <si>
    <t>Консультации</t>
  </si>
  <si>
    <t>Астрономия</t>
  </si>
  <si>
    <t>Математика</t>
  </si>
  <si>
    <t>МДК.02.04</t>
  </si>
  <si>
    <t>Общие общеобразователь ные  учебные дисциплины</t>
  </si>
  <si>
    <t>О.01</t>
  </si>
  <si>
    <t>Базовый уровень</t>
  </si>
  <si>
    <t>О.01.01</t>
  </si>
  <si>
    <t>Углубленный  уровень</t>
  </si>
  <si>
    <t>О.01.02</t>
  </si>
  <si>
    <t>О.02</t>
  </si>
  <si>
    <t>Общеобразовательные  учебные дисциплины по выбору</t>
  </si>
  <si>
    <t>О.02.01</t>
  </si>
  <si>
    <t>О.02.02</t>
  </si>
  <si>
    <t>О.03</t>
  </si>
  <si>
    <t>ОУД.16</t>
  </si>
  <si>
    <t>О.03.01</t>
  </si>
  <si>
    <t xml:space="preserve"> Дополнительные общеобразовательные  учебные дисциплины</t>
  </si>
  <si>
    <t>ОУД.17</t>
  </si>
  <si>
    <t>ОУД.18</t>
  </si>
  <si>
    <t>ОУД.19</t>
  </si>
  <si>
    <t>Русский язык: культура речи</t>
  </si>
  <si>
    <t>Основы предпринимательской деятельности</t>
  </si>
  <si>
    <t>Компьютерная графика</t>
  </si>
  <si>
    <t>Общепрофессиональный цикл</t>
  </si>
  <si>
    <t>П. 00</t>
  </si>
  <si>
    <t>Профессиональный цикл</t>
  </si>
  <si>
    <t>Основы строительного черчения</t>
  </si>
  <si>
    <t>Основы технологии отделочных строительных работ</t>
  </si>
  <si>
    <t>Безопасность жизнедеятельности</t>
  </si>
  <si>
    <t>Материаловедение</t>
  </si>
  <si>
    <t>Основы электротехники</t>
  </si>
  <si>
    <t>Охрана труда</t>
  </si>
  <si>
    <t>Современный дизайн интерьера</t>
  </si>
  <si>
    <t>Эффективное поведение на рынке труда</t>
  </si>
  <si>
    <t>Монтаж каркасно-обшивных конструкций</t>
  </si>
  <si>
    <t>Выполнение монтажа каркасно -обшивных конструкций</t>
  </si>
  <si>
    <t>Выполнение малярных и декоративных работ</t>
  </si>
  <si>
    <t>Малярные и декоративные работы</t>
  </si>
  <si>
    <t>ГИА</t>
  </si>
  <si>
    <t>Самостоятельная работа</t>
  </si>
  <si>
    <t xml:space="preserve">ВСЕГО  </t>
  </si>
  <si>
    <t>Основы учебно-исследовательской деятельности</t>
  </si>
  <si>
    <t>ауд</t>
  </si>
  <si>
    <t>срс</t>
  </si>
  <si>
    <t>конс</t>
  </si>
  <si>
    <t>кон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</si>
</sst>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color indexed="8"/>
      <name val="Tahoma"/>
      <family val="2"/>
    </font>
    <font>
      <b/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0"/>
      <color indexed="40"/>
      <name val="Times New Roman"/>
      <family val="1"/>
    </font>
    <font>
      <sz val="10"/>
      <color indexed="40"/>
      <name val="Arial Cyr"/>
      <family val="0"/>
    </font>
    <font>
      <b/>
      <sz val="10"/>
      <color indexed="4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0070C0"/>
      <name val="Times New Roman"/>
      <family val="1"/>
    </font>
    <font>
      <sz val="10"/>
      <color rgb="FF0070C0"/>
      <name val="Arial Cyr"/>
      <family val="0"/>
    </font>
    <font>
      <sz val="10"/>
      <color theme="5"/>
      <name val="Arial Cyr"/>
      <family val="0"/>
    </font>
    <font>
      <b/>
      <i/>
      <sz val="10"/>
      <color theme="5"/>
      <name val="Arial Cyr"/>
      <family val="0"/>
    </font>
    <font>
      <b/>
      <sz val="10"/>
      <color theme="5"/>
      <name val="Arial Cyr"/>
      <family val="0"/>
    </font>
    <font>
      <b/>
      <sz val="11"/>
      <color theme="5"/>
      <name val="Arial Cyr"/>
      <family val="0"/>
    </font>
    <font>
      <sz val="10"/>
      <color rgb="FF00B0F0"/>
      <name val="Times New Roman"/>
      <family val="1"/>
    </font>
    <font>
      <sz val="10"/>
      <color rgb="FF00B0F0"/>
      <name val="Arial Cyr"/>
      <family val="0"/>
    </font>
    <font>
      <b/>
      <sz val="10"/>
      <color rgb="FF00B0F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6" fontId="5" fillId="0" borderId="10" xfId="0" applyNumberFormat="1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textRotation="90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justify" wrapText="1"/>
    </xf>
    <xf numFmtId="0" fontId="8" fillId="6" borderId="10" xfId="0" applyFont="1" applyFill="1" applyBorder="1" applyAlignment="1">
      <alignment horizontal="center" vertical="justify" wrapText="1"/>
    </xf>
    <xf numFmtId="0" fontId="8" fillId="6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33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0" fillId="34" borderId="13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5" fillId="0" borderId="12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0" fontId="65" fillId="0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" fillId="1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7" fillId="35" borderId="0" xfId="0" applyFont="1" applyFill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/>
    </xf>
    <xf numFmtId="0" fontId="62" fillId="37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62" fillId="0" borderId="13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72" fillId="35" borderId="0" xfId="0" applyFont="1" applyFill="1" applyAlignment="1">
      <alignment/>
    </xf>
    <xf numFmtId="0" fontId="71" fillId="33" borderId="1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left" vertical="top" wrapText="1"/>
    </xf>
    <xf numFmtId="0" fontId="71" fillId="37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62" fillId="36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8" borderId="0" xfId="0" applyFont="1" applyFill="1" applyAlignment="1">
      <alignment/>
    </xf>
    <xf numFmtId="0" fontId="64" fillId="35" borderId="0" xfId="0" applyFont="1" applyFill="1" applyAlignment="1">
      <alignment/>
    </xf>
    <xf numFmtId="0" fontId="71" fillId="37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textRotation="90"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3" fillId="0" borderId="15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5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252"/>
  <sheetViews>
    <sheetView tabSelected="1" zoomScale="71" zoomScaleNormal="71" zoomScalePageLayoutView="0" workbookViewId="0" topLeftCell="A87">
      <selection activeCell="A84" sqref="A84:BE160"/>
    </sheetView>
  </sheetViews>
  <sheetFormatPr defaultColWidth="9.00390625" defaultRowHeight="12.75"/>
  <cols>
    <col min="1" max="1" width="3.00390625" style="19" customWidth="1"/>
    <col min="2" max="2" width="10.125" style="19" customWidth="1"/>
    <col min="3" max="3" width="27.75390625" style="19" customWidth="1"/>
    <col min="4" max="4" width="5.00390625" style="19" customWidth="1"/>
    <col min="5" max="46" width="3.75390625" style="19" customWidth="1"/>
    <col min="47" max="47" width="4.125" style="19" customWidth="1"/>
    <col min="48" max="56" width="3.75390625" style="19" customWidth="1"/>
    <col min="57" max="57" width="6.625" style="19" customWidth="1"/>
    <col min="58" max="63" width="9.75390625" style="19" hidden="1" customWidth="1"/>
    <col min="64" max="64" width="9.125" style="19" hidden="1" customWidth="1"/>
    <col min="65" max="16384" width="9.125" style="19" customWidth="1"/>
  </cols>
  <sheetData>
    <row r="2" spans="1:56" ht="12.75" customHeight="1">
      <c r="A2" s="129" t="s">
        <v>0</v>
      </c>
      <c r="B2" s="129" t="s">
        <v>1</v>
      </c>
      <c r="C2" s="129" t="s">
        <v>2</v>
      </c>
      <c r="D2" s="83"/>
      <c r="E2" s="123" t="s">
        <v>3</v>
      </c>
      <c r="F2" s="123"/>
      <c r="G2" s="123"/>
      <c r="H2" s="123"/>
      <c r="I2" s="123"/>
      <c r="J2" s="123" t="s">
        <v>4</v>
      </c>
      <c r="K2" s="123"/>
      <c r="L2" s="123"/>
      <c r="M2" s="123"/>
      <c r="N2" s="123" t="s">
        <v>5</v>
      </c>
      <c r="O2" s="123"/>
      <c r="P2" s="123"/>
      <c r="Q2" s="123"/>
      <c r="R2" s="123" t="s">
        <v>6</v>
      </c>
      <c r="S2" s="123"/>
      <c r="T2" s="123"/>
      <c r="U2" s="123"/>
      <c r="V2" s="123"/>
      <c r="W2" s="123" t="s">
        <v>7</v>
      </c>
      <c r="X2" s="123"/>
      <c r="Y2" s="123"/>
      <c r="Z2" s="123"/>
      <c r="AA2" s="123" t="s">
        <v>8</v>
      </c>
      <c r="AB2" s="123"/>
      <c r="AC2" s="123"/>
      <c r="AD2" s="123"/>
      <c r="AE2" s="123" t="s">
        <v>9</v>
      </c>
      <c r="AF2" s="123"/>
      <c r="AG2" s="123"/>
      <c r="AH2" s="123"/>
      <c r="AI2" s="123" t="s">
        <v>10</v>
      </c>
      <c r="AJ2" s="123"/>
      <c r="AK2" s="123"/>
      <c r="AL2" s="123"/>
      <c r="AM2" s="123"/>
      <c r="AN2" s="123" t="s">
        <v>11</v>
      </c>
      <c r="AO2" s="123"/>
      <c r="AP2" s="123"/>
      <c r="AQ2" s="123"/>
      <c r="AR2" s="123" t="s">
        <v>12</v>
      </c>
      <c r="AS2" s="123"/>
      <c r="AT2" s="123"/>
      <c r="AU2" s="123"/>
      <c r="AV2" s="123" t="s">
        <v>13</v>
      </c>
      <c r="AW2" s="123"/>
      <c r="AX2" s="123"/>
      <c r="AY2" s="123"/>
      <c r="AZ2" s="123"/>
      <c r="BA2" s="123" t="s">
        <v>14</v>
      </c>
      <c r="BB2" s="123"/>
      <c r="BC2" s="123"/>
      <c r="BD2" s="123"/>
    </row>
    <row r="3" spans="1:57" ht="36" customHeight="1">
      <c r="A3" s="129"/>
      <c r="B3" s="129"/>
      <c r="C3" s="129"/>
      <c r="D3" s="83"/>
      <c r="E3" s="1" t="s">
        <v>21</v>
      </c>
      <c r="F3" s="2" t="s">
        <v>22</v>
      </c>
      <c r="G3" s="2" t="s">
        <v>23</v>
      </c>
      <c r="H3" s="2" t="s">
        <v>29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54</v>
      </c>
      <c r="O3" s="2" t="s">
        <v>55</v>
      </c>
      <c r="P3" s="2" t="s">
        <v>56</v>
      </c>
      <c r="Q3" s="2" t="s">
        <v>57</v>
      </c>
      <c r="R3" s="2" t="s">
        <v>58</v>
      </c>
      <c r="S3" s="2" t="s">
        <v>59</v>
      </c>
      <c r="T3" s="2" t="s">
        <v>60</v>
      </c>
      <c r="U3" s="2" t="s">
        <v>61</v>
      </c>
      <c r="V3" s="2" t="s">
        <v>62</v>
      </c>
      <c r="W3" s="2" t="s">
        <v>63</v>
      </c>
      <c r="X3" s="2" t="s">
        <v>64</v>
      </c>
      <c r="Y3" s="2" t="s">
        <v>65</v>
      </c>
      <c r="Z3" s="2" t="s">
        <v>66</v>
      </c>
      <c r="AA3" s="2" t="s">
        <v>67</v>
      </c>
      <c r="AB3" s="2" t="s">
        <v>68</v>
      </c>
      <c r="AC3" s="2" t="s">
        <v>69</v>
      </c>
      <c r="AD3" s="2" t="s">
        <v>70</v>
      </c>
      <c r="AE3" s="2" t="s">
        <v>67</v>
      </c>
      <c r="AF3" s="2" t="s">
        <v>68</v>
      </c>
      <c r="AG3" s="2" t="s">
        <v>69</v>
      </c>
      <c r="AH3" s="2" t="s">
        <v>71</v>
      </c>
      <c r="AI3" s="2" t="s">
        <v>72</v>
      </c>
      <c r="AJ3" s="2" t="s">
        <v>73</v>
      </c>
      <c r="AK3" s="2" t="s">
        <v>74</v>
      </c>
      <c r="AL3" s="2" t="s">
        <v>75</v>
      </c>
      <c r="AM3" s="2" t="s">
        <v>76</v>
      </c>
      <c r="AN3" s="2" t="s">
        <v>77</v>
      </c>
      <c r="AO3" s="2" t="s">
        <v>78</v>
      </c>
      <c r="AP3" s="2" t="s">
        <v>79</v>
      </c>
      <c r="AQ3" s="2" t="s">
        <v>80</v>
      </c>
      <c r="AR3" s="2" t="s">
        <v>58</v>
      </c>
      <c r="AS3" s="2" t="s">
        <v>59</v>
      </c>
      <c r="AT3" s="2" t="s">
        <v>81</v>
      </c>
      <c r="AU3" s="2" t="s">
        <v>61</v>
      </c>
      <c r="AV3" s="1" t="s">
        <v>82</v>
      </c>
      <c r="AW3" s="2" t="s">
        <v>73</v>
      </c>
      <c r="AX3" s="2" t="s">
        <v>74</v>
      </c>
      <c r="AY3" s="2" t="s">
        <v>75</v>
      </c>
      <c r="AZ3" s="2" t="s">
        <v>83</v>
      </c>
      <c r="BA3" s="2" t="s">
        <v>84</v>
      </c>
      <c r="BB3" s="2" t="s">
        <v>55</v>
      </c>
      <c r="BC3" s="2" t="s">
        <v>56</v>
      </c>
      <c r="BD3" s="12" t="s">
        <v>85</v>
      </c>
      <c r="BE3" s="124" t="s">
        <v>94</v>
      </c>
    </row>
    <row r="4" spans="1:57" ht="12.75">
      <c r="A4" s="129"/>
      <c r="B4" s="129"/>
      <c r="C4" s="129"/>
      <c r="D4" s="85"/>
      <c r="E4" s="126" t="s">
        <v>15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8"/>
      <c r="BE4" s="125"/>
    </row>
    <row r="5" spans="1:57" ht="12.75">
      <c r="A5" s="129"/>
      <c r="B5" s="129"/>
      <c r="C5" s="129"/>
      <c r="D5" s="86"/>
      <c r="E5" s="13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14">
        <v>22</v>
      </c>
      <c r="AA5" s="14">
        <v>23</v>
      </c>
      <c r="AB5" s="14">
        <v>24</v>
      </c>
      <c r="AC5" s="14">
        <v>25</v>
      </c>
      <c r="AD5" s="14">
        <v>26</v>
      </c>
      <c r="AE5" s="14">
        <v>27</v>
      </c>
      <c r="AF5" s="14">
        <v>28</v>
      </c>
      <c r="AG5" s="14">
        <v>29</v>
      </c>
      <c r="AH5" s="14">
        <v>30</v>
      </c>
      <c r="AI5" s="14">
        <v>31</v>
      </c>
      <c r="AJ5" s="14">
        <v>32</v>
      </c>
      <c r="AK5" s="14">
        <v>33</v>
      </c>
      <c r="AL5" s="14">
        <v>34</v>
      </c>
      <c r="AM5" s="14">
        <v>35</v>
      </c>
      <c r="AN5" s="14">
        <v>36</v>
      </c>
      <c r="AO5" s="14">
        <v>37</v>
      </c>
      <c r="AP5" s="14">
        <v>38</v>
      </c>
      <c r="AQ5" s="14">
        <v>39</v>
      </c>
      <c r="AR5" s="14">
        <v>40</v>
      </c>
      <c r="AS5" s="14">
        <v>41</v>
      </c>
      <c r="AT5" s="14">
        <v>42</v>
      </c>
      <c r="AU5" s="14">
        <v>43</v>
      </c>
      <c r="AV5" s="14">
        <v>44</v>
      </c>
      <c r="AW5" s="14">
        <v>45</v>
      </c>
      <c r="AX5" s="14">
        <v>46</v>
      </c>
      <c r="AY5" s="14">
        <v>47</v>
      </c>
      <c r="AZ5" s="14">
        <v>48</v>
      </c>
      <c r="BA5" s="14">
        <v>49</v>
      </c>
      <c r="BB5" s="14">
        <v>50</v>
      </c>
      <c r="BC5" s="14">
        <v>51</v>
      </c>
      <c r="BD5" s="14">
        <v>52</v>
      </c>
      <c r="BE5" s="125"/>
    </row>
    <row r="6" spans="1:57" s="10" customFormat="1" ht="12.75" customHeight="1">
      <c r="A6" s="132">
        <v>1</v>
      </c>
      <c r="B6" s="37" t="s">
        <v>36</v>
      </c>
      <c r="C6" s="38" t="s">
        <v>16</v>
      </c>
      <c r="D6" s="38"/>
      <c r="E6" s="35">
        <f>E7+E25+E38</f>
        <v>20</v>
      </c>
      <c r="F6" s="35">
        <f aca="true" t="shared" si="0" ref="F6:U6">F7+F25+F38</f>
        <v>20</v>
      </c>
      <c r="G6" s="35">
        <f t="shared" si="0"/>
        <v>20</v>
      </c>
      <c r="H6" s="35">
        <f t="shared" si="0"/>
        <v>20</v>
      </c>
      <c r="I6" s="35">
        <f t="shared" si="0"/>
        <v>20</v>
      </c>
      <c r="J6" s="35">
        <f t="shared" si="0"/>
        <v>20</v>
      </c>
      <c r="K6" s="35">
        <f t="shared" si="0"/>
        <v>20</v>
      </c>
      <c r="L6" s="35">
        <f t="shared" si="0"/>
        <v>20</v>
      </c>
      <c r="M6" s="35">
        <f t="shared" si="0"/>
        <v>20</v>
      </c>
      <c r="N6" s="35">
        <f t="shared" si="0"/>
        <v>20</v>
      </c>
      <c r="O6" s="35">
        <f t="shared" si="0"/>
        <v>20</v>
      </c>
      <c r="P6" s="35">
        <f t="shared" si="0"/>
        <v>20</v>
      </c>
      <c r="Q6" s="35">
        <f t="shared" si="0"/>
        <v>20</v>
      </c>
      <c r="R6" s="35">
        <f t="shared" si="0"/>
        <v>20</v>
      </c>
      <c r="S6" s="35">
        <f t="shared" si="0"/>
        <v>20</v>
      </c>
      <c r="T6" s="35">
        <f t="shared" si="0"/>
        <v>20</v>
      </c>
      <c r="U6" s="35">
        <f t="shared" si="0"/>
        <v>0</v>
      </c>
      <c r="V6" s="16"/>
      <c r="W6" s="16"/>
      <c r="X6" s="35">
        <f aca="true" t="shared" si="1" ref="X6:AU6">X7+X25+X38</f>
        <v>25</v>
      </c>
      <c r="Y6" s="35">
        <f t="shared" si="1"/>
        <v>25</v>
      </c>
      <c r="Z6" s="35">
        <f t="shared" si="1"/>
        <v>25</v>
      </c>
      <c r="AA6" s="35">
        <f t="shared" si="1"/>
        <v>25</v>
      </c>
      <c r="AB6" s="35">
        <f t="shared" si="1"/>
        <v>25</v>
      </c>
      <c r="AC6" s="35">
        <f t="shared" si="1"/>
        <v>25</v>
      </c>
      <c r="AD6" s="35">
        <f t="shared" si="1"/>
        <v>25</v>
      </c>
      <c r="AE6" s="35">
        <f t="shared" si="1"/>
        <v>25</v>
      </c>
      <c r="AF6" s="35">
        <f t="shared" si="1"/>
        <v>25</v>
      </c>
      <c r="AG6" s="35">
        <f t="shared" si="1"/>
        <v>25</v>
      </c>
      <c r="AH6" s="35">
        <f t="shared" si="1"/>
        <v>25</v>
      </c>
      <c r="AI6" s="35">
        <f t="shared" si="1"/>
        <v>25</v>
      </c>
      <c r="AJ6" s="35">
        <f t="shared" si="1"/>
        <v>25</v>
      </c>
      <c r="AK6" s="35">
        <f t="shared" si="1"/>
        <v>25</v>
      </c>
      <c r="AL6" s="35">
        <f t="shared" si="1"/>
        <v>25</v>
      </c>
      <c r="AM6" s="35">
        <f t="shared" si="1"/>
        <v>25</v>
      </c>
      <c r="AN6" s="35">
        <f t="shared" si="1"/>
        <v>25</v>
      </c>
      <c r="AO6" s="35">
        <f t="shared" si="1"/>
        <v>23</v>
      </c>
      <c r="AP6" s="35">
        <f t="shared" si="1"/>
        <v>23</v>
      </c>
      <c r="AQ6" s="35">
        <f t="shared" si="1"/>
        <v>22</v>
      </c>
      <c r="AR6" s="35">
        <f t="shared" si="1"/>
        <v>20</v>
      </c>
      <c r="AS6" s="35">
        <f t="shared" si="1"/>
        <v>20</v>
      </c>
      <c r="AT6" s="35">
        <f t="shared" si="1"/>
        <v>9</v>
      </c>
      <c r="AU6" s="35">
        <f t="shared" si="1"/>
        <v>5</v>
      </c>
      <c r="AV6" s="16"/>
      <c r="AW6" s="16"/>
      <c r="AX6" s="16"/>
      <c r="AY6" s="16"/>
      <c r="AZ6" s="16"/>
      <c r="BA6" s="16"/>
      <c r="BB6" s="16"/>
      <c r="BC6" s="16"/>
      <c r="BD6" s="16"/>
      <c r="BE6" s="15">
        <f>BE7+BE25+BE38</f>
        <v>922</v>
      </c>
    </row>
    <row r="7" spans="1:57" s="10" customFormat="1" ht="28.5" customHeight="1">
      <c r="A7" s="132"/>
      <c r="B7" s="37" t="s">
        <v>122</v>
      </c>
      <c r="C7" s="38" t="s">
        <v>121</v>
      </c>
      <c r="D7" s="38"/>
      <c r="E7" s="35">
        <f>E8+E22</f>
        <v>16</v>
      </c>
      <c r="F7" s="35">
        <f aca="true" t="shared" si="2" ref="F7:U7">F8+F22</f>
        <v>16</v>
      </c>
      <c r="G7" s="35">
        <f t="shared" si="2"/>
        <v>16</v>
      </c>
      <c r="H7" s="35">
        <f t="shared" si="2"/>
        <v>16</v>
      </c>
      <c r="I7" s="35">
        <f t="shared" si="2"/>
        <v>16</v>
      </c>
      <c r="J7" s="35">
        <f t="shared" si="2"/>
        <v>16</v>
      </c>
      <c r="K7" s="35">
        <f t="shared" si="2"/>
        <v>16</v>
      </c>
      <c r="L7" s="35">
        <f t="shared" si="2"/>
        <v>16</v>
      </c>
      <c r="M7" s="35">
        <f t="shared" si="2"/>
        <v>16</v>
      </c>
      <c r="N7" s="35">
        <f t="shared" si="2"/>
        <v>16</v>
      </c>
      <c r="O7" s="35">
        <f t="shared" si="2"/>
        <v>16</v>
      </c>
      <c r="P7" s="35">
        <f t="shared" si="2"/>
        <v>16</v>
      </c>
      <c r="Q7" s="35">
        <f t="shared" si="2"/>
        <v>16</v>
      </c>
      <c r="R7" s="35">
        <f t="shared" si="2"/>
        <v>16</v>
      </c>
      <c r="S7" s="35">
        <f t="shared" si="2"/>
        <v>16</v>
      </c>
      <c r="T7" s="35">
        <f t="shared" si="2"/>
        <v>16</v>
      </c>
      <c r="U7" s="35">
        <f t="shared" si="2"/>
        <v>0</v>
      </c>
      <c r="V7" s="16"/>
      <c r="W7" s="16"/>
      <c r="X7" s="35">
        <f aca="true" t="shared" si="3" ref="X7:AU7">X8+X22</f>
        <v>16</v>
      </c>
      <c r="Y7" s="35">
        <f t="shared" si="3"/>
        <v>16</v>
      </c>
      <c r="Z7" s="35">
        <f t="shared" si="3"/>
        <v>16</v>
      </c>
      <c r="AA7" s="35">
        <f t="shared" si="3"/>
        <v>16</v>
      </c>
      <c r="AB7" s="35">
        <f t="shared" si="3"/>
        <v>16</v>
      </c>
      <c r="AC7" s="35">
        <f t="shared" si="3"/>
        <v>16</v>
      </c>
      <c r="AD7" s="35">
        <f t="shared" si="3"/>
        <v>16</v>
      </c>
      <c r="AE7" s="35">
        <f t="shared" si="3"/>
        <v>16</v>
      </c>
      <c r="AF7" s="35">
        <f t="shared" si="3"/>
        <v>16</v>
      </c>
      <c r="AG7" s="35">
        <f t="shared" si="3"/>
        <v>16</v>
      </c>
      <c r="AH7" s="35">
        <f t="shared" si="3"/>
        <v>16</v>
      </c>
      <c r="AI7" s="35">
        <f t="shared" si="3"/>
        <v>16</v>
      </c>
      <c r="AJ7" s="35">
        <f t="shared" si="3"/>
        <v>16</v>
      </c>
      <c r="AK7" s="35">
        <f t="shared" si="3"/>
        <v>16</v>
      </c>
      <c r="AL7" s="35">
        <f t="shared" si="3"/>
        <v>16</v>
      </c>
      <c r="AM7" s="35">
        <f t="shared" si="3"/>
        <v>16</v>
      </c>
      <c r="AN7" s="35">
        <f t="shared" si="3"/>
        <v>16</v>
      </c>
      <c r="AO7" s="35">
        <f t="shared" si="3"/>
        <v>16</v>
      </c>
      <c r="AP7" s="35">
        <f t="shared" si="3"/>
        <v>16</v>
      </c>
      <c r="AQ7" s="35">
        <f t="shared" si="3"/>
        <v>16</v>
      </c>
      <c r="AR7" s="35">
        <f t="shared" si="3"/>
        <v>14</v>
      </c>
      <c r="AS7" s="35">
        <f t="shared" si="3"/>
        <v>14</v>
      </c>
      <c r="AT7" s="35">
        <f t="shared" si="3"/>
        <v>7</v>
      </c>
      <c r="AU7" s="35">
        <f t="shared" si="3"/>
        <v>4</v>
      </c>
      <c r="AV7" s="16"/>
      <c r="AW7" s="16"/>
      <c r="AX7" s="16"/>
      <c r="AY7" s="16"/>
      <c r="AZ7" s="16"/>
      <c r="BA7" s="16"/>
      <c r="BB7" s="16"/>
      <c r="BC7" s="16"/>
      <c r="BD7" s="16"/>
      <c r="BE7" s="35">
        <f>BE8+BE22</f>
        <v>645</v>
      </c>
    </row>
    <row r="8" spans="1:57" s="8" customFormat="1" ht="12.75" customHeight="1">
      <c r="A8" s="132"/>
      <c r="B8" s="39" t="s">
        <v>124</v>
      </c>
      <c r="C8" s="40" t="s">
        <v>123</v>
      </c>
      <c r="D8" s="40"/>
      <c r="E8" s="36">
        <f>E9+E11+E13+E15+E17+E19+E21</f>
        <v>13</v>
      </c>
      <c r="F8" s="36">
        <f aca="true" t="shared" si="4" ref="F8:U8">F9+F11+F13+F15+F17+F19+F21</f>
        <v>13</v>
      </c>
      <c r="G8" s="36">
        <f t="shared" si="4"/>
        <v>13</v>
      </c>
      <c r="H8" s="36">
        <f t="shared" si="4"/>
        <v>13</v>
      </c>
      <c r="I8" s="36">
        <f t="shared" si="4"/>
        <v>13</v>
      </c>
      <c r="J8" s="36">
        <f t="shared" si="4"/>
        <v>13</v>
      </c>
      <c r="K8" s="36">
        <f t="shared" si="4"/>
        <v>13</v>
      </c>
      <c r="L8" s="36">
        <f t="shared" si="4"/>
        <v>13</v>
      </c>
      <c r="M8" s="36">
        <f t="shared" si="4"/>
        <v>13</v>
      </c>
      <c r="N8" s="36">
        <f t="shared" si="4"/>
        <v>13</v>
      </c>
      <c r="O8" s="36">
        <f t="shared" si="4"/>
        <v>13</v>
      </c>
      <c r="P8" s="36">
        <f t="shared" si="4"/>
        <v>13</v>
      </c>
      <c r="Q8" s="36">
        <f t="shared" si="4"/>
        <v>13</v>
      </c>
      <c r="R8" s="36">
        <f t="shared" si="4"/>
        <v>13</v>
      </c>
      <c r="S8" s="36">
        <f t="shared" si="4"/>
        <v>13</v>
      </c>
      <c r="T8" s="36">
        <f t="shared" si="4"/>
        <v>13</v>
      </c>
      <c r="U8" s="36">
        <f t="shared" si="4"/>
        <v>0</v>
      </c>
      <c r="V8" s="6"/>
      <c r="W8" s="6"/>
      <c r="X8" s="36">
        <f aca="true" t="shared" si="5" ref="X8:AU8">X9+X11+X13+X15+X17+X19+X21</f>
        <v>13</v>
      </c>
      <c r="Y8" s="36">
        <f t="shared" si="5"/>
        <v>13</v>
      </c>
      <c r="Z8" s="36">
        <f t="shared" si="5"/>
        <v>13</v>
      </c>
      <c r="AA8" s="36">
        <f t="shared" si="5"/>
        <v>13</v>
      </c>
      <c r="AB8" s="36">
        <f t="shared" si="5"/>
        <v>13</v>
      </c>
      <c r="AC8" s="36">
        <f t="shared" si="5"/>
        <v>13</v>
      </c>
      <c r="AD8" s="36">
        <f t="shared" si="5"/>
        <v>13</v>
      </c>
      <c r="AE8" s="36">
        <f t="shared" si="5"/>
        <v>13</v>
      </c>
      <c r="AF8" s="36">
        <f t="shared" si="5"/>
        <v>13</v>
      </c>
      <c r="AG8" s="36">
        <f t="shared" si="5"/>
        <v>13</v>
      </c>
      <c r="AH8" s="36">
        <f t="shared" si="5"/>
        <v>13</v>
      </c>
      <c r="AI8" s="36">
        <f t="shared" si="5"/>
        <v>13</v>
      </c>
      <c r="AJ8" s="36">
        <f t="shared" si="5"/>
        <v>13</v>
      </c>
      <c r="AK8" s="36">
        <f t="shared" si="5"/>
        <v>13</v>
      </c>
      <c r="AL8" s="36">
        <f t="shared" si="5"/>
        <v>13</v>
      </c>
      <c r="AM8" s="36">
        <f t="shared" si="5"/>
        <v>13</v>
      </c>
      <c r="AN8" s="36">
        <f t="shared" si="5"/>
        <v>13</v>
      </c>
      <c r="AO8" s="36">
        <f t="shared" si="5"/>
        <v>13</v>
      </c>
      <c r="AP8" s="36">
        <f t="shared" si="5"/>
        <v>13</v>
      </c>
      <c r="AQ8" s="36">
        <f t="shared" si="5"/>
        <v>13</v>
      </c>
      <c r="AR8" s="36">
        <f t="shared" si="5"/>
        <v>11</v>
      </c>
      <c r="AS8" s="36">
        <f t="shared" si="5"/>
        <v>11</v>
      </c>
      <c r="AT8" s="36">
        <f t="shared" si="5"/>
        <v>4</v>
      </c>
      <c r="AU8" s="36">
        <f t="shared" si="5"/>
        <v>4</v>
      </c>
      <c r="AV8" s="6"/>
      <c r="AW8" s="6"/>
      <c r="AX8" s="6"/>
      <c r="AY8" s="6"/>
      <c r="AZ8" s="6"/>
      <c r="BA8" s="6"/>
      <c r="BB8" s="6"/>
      <c r="BC8" s="6"/>
      <c r="BD8" s="6"/>
      <c r="BE8" s="36">
        <f>SUM(BE9:BE21)</f>
        <v>528</v>
      </c>
    </row>
    <row r="9" spans="1:64" ht="12.75" customHeight="1">
      <c r="A9" s="132"/>
      <c r="B9" s="140" t="s">
        <v>37</v>
      </c>
      <c r="C9" s="117" t="s">
        <v>87</v>
      </c>
      <c r="D9" s="4" t="s">
        <v>160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/>
      <c r="V9" s="5"/>
      <c r="W9" s="5"/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2</v>
      </c>
      <c r="AH9" s="3">
        <v>2</v>
      </c>
      <c r="AI9" s="3">
        <v>2</v>
      </c>
      <c r="AJ9" s="3">
        <v>2</v>
      </c>
      <c r="AK9" s="3">
        <v>2</v>
      </c>
      <c r="AL9" s="3">
        <v>2</v>
      </c>
      <c r="AM9" s="3">
        <v>2</v>
      </c>
      <c r="AN9" s="3">
        <v>2</v>
      </c>
      <c r="AO9" s="3">
        <v>2</v>
      </c>
      <c r="AP9" s="3">
        <v>2</v>
      </c>
      <c r="AQ9" s="3">
        <v>2</v>
      </c>
      <c r="AR9" s="3">
        <v>2</v>
      </c>
      <c r="AS9" s="3">
        <v>2</v>
      </c>
      <c r="AT9" s="3">
        <v>2</v>
      </c>
      <c r="AU9" s="3">
        <v>2</v>
      </c>
      <c r="AV9" s="5"/>
      <c r="AW9" s="5"/>
      <c r="AX9" s="5"/>
      <c r="AY9" s="5"/>
      <c r="AZ9" s="5"/>
      <c r="BA9" s="5"/>
      <c r="BB9" s="5"/>
      <c r="BC9" s="5"/>
      <c r="BD9" s="5"/>
      <c r="BE9" s="3">
        <f>SUM(E9:BD9)</f>
        <v>80</v>
      </c>
      <c r="BF9" s="19" t="e">
        <f>BE9+#REF!+#REF!</f>
        <v>#REF!</v>
      </c>
      <c r="BG9" s="19" t="e">
        <f>BE9+#REF!+#REF!</f>
        <v>#REF!</v>
      </c>
      <c r="BI9" s="19" t="e">
        <f>BE9+#REF!+#REF!+#REF!</f>
        <v>#REF!</v>
      </c>
      <c r="BJ9" s="66" t="e">
        <f>BE9+BE92+#REF!</f>
        <v>#REF!</v>
      </c>
      <c r="BL9" s="19">
        <f>BE9+BE92+BE179</f>
        <v>110</v>
      </c>
    </row>
    <row r="10" spans="1:62" s="92" customFormat="1" ht="12.75" customHeight="1">
      <c r="A10" s="132"/>
      <c r="B10" s="141"/>
      <c r="C10" s="118"/>
      <c r="D10" s="89" t="s">
        <v>162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>
        <v>2</v>
      </c>
      <c r="V10" s="91"/>
      <c r="W10" s="91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>
        <v>3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0">
        <f aca="true" t="shared" si="6" ref="BE10:BE20">SUM(E10:BD10)</f>
        <v>5</v>
      </c>
      <c r="BJ10" s="93"/>
    </row>
    <row r="11" spans="1:64" ht="12.75" customHeight="1">
      <c r="A11" s="132"/>
      <c r="B11" s="140" t="s">
        <v>40</v>
      </c>
      <c r="C11" s="117" t="s">
        <v>88</v>
      </c>
      <c r="D11" s="4" t="s">
        <v>160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/>
      <c r="V11" s="11"/>
      <c r="W11" s="11"/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5"/>
      <c r="AW11" s="5"/>
      <c r="AX11" s="5"/>
      <c r="AY11" s="5"/>
      <c r="AZ11" s="5"/>
      <c r="BA11" s="5"/>
      <c r="BB11" s="5"/>
      <c r="BC11" s="5"/>
      <c r="BD11" s="5"/>
      <c r="BE11" s="3">
        <f t="shared" si="6"/>
        <v>80</v>
      </c>
      <c r="BG11" s="19" t="e">
        <f>BE11+#REF!+#REF!</f>
        <v>#REF!</v>
      </c>
      <c r="BI11" s="19" t="e">
        <f>BE11+#REF!+#REF!+#REF!</f>
        <v>#REF!</v>
      </c>
      <c r="BJ11" s="61" t="e">
        <f>BE11+BE94+#REF!</f>
        <v>#REF!</v>
      </c>
      <c r="BL11" s="19">
        <f>BE11+BE94+BE180</f>
        <v>175</v>
      </c>
    </row>
    <row r="12" spans="1:57" s="92" customFormat="1" ht="12.75" customHeight="1">
      <c r="A12" s="132"/>
      <c r="B12" s="141"/>
      <c r="C12" s="118"/>
      <c r="D12" s="89" t="s">
        <v>162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>
        <v>2</v>
      </c>
      <c r="V12" s="94"/>
      <c r="W12" s="94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>
        <v>3</v>
      </c>
      <c r="AT12" s="89"/>
      <c r="AU12" s="89"/>
      <c r="AV12" s="91"/>
      <c r="AW12" s="91"/>
      <c r="AX12" s="91"/>
      <c r="AY12" s="91"/>
      <c r="AZ12" s="91"/>
      <c r="BA12" s="91"/>
      <c r="BB12" s="91"/>
      <c r="BC12" s="91"/>
      <c r="BD12" s="91"/>
      <c r="BE12" s="90">
        <f t="shared" si="6"/>
        <v>5</v>
      </c>
    </row>
    <row r="13" spans="1:64" ht="12.75" customHeight="1">
      <c r="A13" s="132"/>
      <c r="B13" s="140" t="s">
        <v>43</v>
      </c>
      <c r="C13" s="117" t="s">
        <v>30</v>
      </c>
      <c r="D13" s="4" t="s">
        <v>160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/>
      <c r="V13" s="11"/>
      <c r="W13" s="11"/>
      <c r="X13" s="4">
        <v>2</v>
      </c>
      <c r="Y13" s="4">
        <v>2</v>
      </c>
      <c r="Z13" s="4">
        <v>2</v>
      </c>
      <c r="AA13" s="4">
        <v>2</v>
      </c>
      <c r="AB13" s="4">
        <v>2</v>
      </c>
      <c r="AC13" s="4">
        <v>2</v>
      </c>
      <c r="AD13" s="4">
        <v>2</v>
      </c>
      <c r="AE13" s="4">
        <v>2</v>
      </c>
      <c r="AF13" s="4">
        <v>2</v>
      </c>
      <c r="AG13" s="4">
        <v>2</v>
      </c>
      <c r="AH13" s="4">
        <v>2</v>
      </c>
      <c r="AI13" s="4">
        <v>2</v>
      </c>
      <c r="AJ13" s="4">
        <v>2</v>
      </c>
      <c r="AK13" s="4">
        <v>2</v>
      </c>
      <c r="AL13" s="4">
        <v>2</v>
      </c>
      <c r="AM13" s="4">
        <v>2</v>
      </c>
      <c r="AN13" s="4">
        <v>2</v>
      </c>
      <c r="AO13" s="4">
        <v>2</v>
      </c>
      <c r="AP13" s="4">
        <v>2</v>
      </c>
      <c r="AQ13" s="4">
        <v>2</v>
      </c>
      <c r="AR13" s="4">
        <v>2</v>
      </c>
      <c r="AS13" s="4">
        <v>2</v>
      </c>
      <c r="AT13" s="4"/>
      <c r="AU13" s="4"/>
      <c r="AV13" s="5"/>
      <c r="AW13" s="5"/>
      <c r="AX13" s="5"/>
      <c r="AY13" s="5"/>
      <c r="AZ13" s="5"/>
      <c r="BA13" s="5"/>
      <c r="BB13" s="5"/>
      <c r="BC13" s="5"/>
      <c r="BD13" s="5"/>
      <c r="BE13" s="3">
        <f t="shared" si="6"/>
        <v>76</v>
      </c>
      <c r="BF13" s="19" t="e">
        <f>BE13+#REF!+#REF!</f>
        <v>#REF!</v>
      </c>
      <c r="BG13" s="19" t="e">
        <f>BE13+#REF!+#REF!</f>
        <v>#REF!</v>
      </c>
      <c r="BI13" s="19" t="e">
        <f>BE13+#REF!+#REF!+#REF!</f>
        <v>#REF!</v>
      </c>
      <c r="BJ13" s="66" t="e">
        <f>BE13+BE96+#REF!</f>
        <v>#REF!</v>
      </c>
      <c r="BL13" s="19">
        <f>BE13+BE96+BE181</f>
        <v>171</v>
      </c>
    </row>
    <row r="14" spans="1:62" s="92" customFormat="1" ht="12.75" customHeight="1">
      <c r="A14" s="132"/>
      <c r="B14" s="141"/>
      <c r="C14" s="118"/>
      <c r="D14" s="89" t="s">
        <v>162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>
        <v>2</v>
      </c>
      <c r="V14" s="94"/>
      <c r="W14" s="94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>
        <v>1</v>
      </c>
      <c r="AU14" s="89">
        <v>2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0">
        <f t="shared" si="6"/>
        <v>5</v>
      </c>
      <c r="BJ14" s="93"/>
    </row>
    <row r="15" spans="1:64" ht="12.75" customHeight="1">
      <c r="A15" s="132"/>
      <c r="B15" s="140" t="s">
        <v>44</v>
      </c>
      <c r="C15" s="117" t="s">
        <v>38</v>
      </c>
      <c r="D15" s="4" t="s">
        <v>160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/>
      <c r="V15" s="11"/>
      <c r="W15" s="11"/>
      <c r="X15" s="4">
        <v>2</v>
      </c>
      <c r="Y15" s="4">
        <v>2</v>
      </c>
      <c r="Z15" s="4">
        <v>2</v>
      </c>
      <c r="AA15" s="4">
        <v>2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  <c r="AO15" s="4">
        <v>2</v>
      </c>
      <c r="AP15" s="4">
        <v>2</v>
      </c>
      <c r="AQ15" s="4">
        <v>2</v>
      </c>
      <c r="AR15" s="4">
        <v>2</v>
      </c>
      <c r="AS15" s="4">
        <v>2</v>
      </c>
      <c r="AT15" s="4"/>
      <c r="AU15" s="4"/>
      <c r="AV15" s="5"/>
      <c r="AW15" s="5"/>
      <c r="AX15" s="5"/>
      <c r="AY15" s="5"/>
      <c r="AZ15" s="5"/>
      <c r="BA15" s="5"/>
      <c r="BB15" s="5"/>
      <c r="BC15" s="5"/>
      <c r="BD15" s="5"/>
      <c r="BE15" s="3">
        <f t="shared" si="6"/>
        <v>76</v>
      </c>
      <c r="BF15" s="19" t="e">
        <f>BE15+#REF!+#REF!</f>
        <v>#REF!</v>
      </c>
      <c r="BG15" s="19" t="e">
        <f>BE15+#REF!+#REF!</f>
        <v>#REF!</v>
      </c>
      <c r="BI15" s="19" t="e">
        <f>BE15+#REF!+#REF!+#REF!</f>
        <v>#REF!</v>
      </c>
      <c r="BJ15" s="66" t="e">
        <f>BE15+BE98+#REF!</f>
        <v>#REF!</v>
      </c>
      <c r="BL15" s="19">
        <f>BE15+BE98+BE182</f>
        <v>171</v>
      </c>
    </row>
    <row r="16" spans="1:62" s="92" customFormat="1" ht="12.75" customHeight="1">
      <c r="A16" s="132"/>
      <c r="B16" s="141"/>
      <c r="C16" s="118"/>
      <c r="D16" s="89" t="s">
        <v>162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>
        <v>2</v>
      </c>
      <c r="V16" s="94"/>
      <c r="W16" s="94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>
        <v>1</v>
      </c>
      <c r="AU16" s="89">
        <v>2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0">
        <f t="shared" si="6"/>
        <v>5</v>
      </c>
      <c r="BJ16" s="93"/>
    </row>
    <row r="17" spans="1:64" ht="12.75" customHeight="1">
      <c r="A17" s="132"/>
      <c r="B17" s="140" t="s">
        <v>47</v>
      </c>
      <c r="C17" s="117" t="s">
        <v>20</v>
      </c>
      <c r="D17" s="4" t="s">
        <v>160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/>
      <c r="V17" s="11"/>
      <c r="W17" s="11"/>
      <c r="X17" s="4">
        <v>3</v>
      </c>
      <c r="Y17" s="4">
        <v>3</v>
      </c>
      <c r="Z17" s="4">
        <v>3</v>
      </c>
      <c r="AA17" s="4">
        <v>3</v>
      </c>
      <c r="AB17" s="4">
        <v>3</v>
      </c>
      <c r="AC17" s="4">
        <v>3</v>
      </c>
      <c r="AD17" s="4">
        <v>3</v>
      </c>
      <c r="AE17" s="4">
        <v>3</v>
      </c>
      <c r="AF17" s="4">
        <v>3</v>
      </c>
      <c r="AG17" s="4">
        <v>3</v>
      </c>
      <c r="AH17" s="4">
        <v>3</v>
      </c>
      <c r="AI17" s="4">
        <v>3</v>
      </c>
      <c r="AJ17" s="4">
        <v>3</v>
      </c>
      <c r="AK17" s="4">
        <v>3</v>
      </c>
      <c r="AL17" s="4">
        <v>3</v>
      </c>
      <c r="AM17" s="4">
        <v>3</v>
      </c>
      <c r="AN17" s="4">
        <v>3</v>
      </c>
      <c r="AO17" s="4">
        <v>3</v>
      </c>
      <c r="AP17" s="4">
        <v>3</v>
      </c>
      <c r="AQ17" s="4">
        <v>3</v>
      </c>
      <c r="AR17" s="4">
        <v>3</v>
      </c>
      <c r="AS17" s="4">
        <v>3</v>
      </c>
      <c r="AT17" s="4"/>
      <c r="AU17" s="4"/>
      <c r="AV17" s="5"/>
      <c r="AW17" s="5"/>
      <c r="AX17" s="5"/>
      <c r="AY17" s="5"/>
      <c r="AZ17" s="5"/>
      <c r="BA17" s="5"/>
      <c r="BB17" s="5"/>
      <c r="BC17" s="5"/>
      <c r="BD17" s="5"/>
      <c r="BE17" s="3">
        <f t="shared" si="6"/>
        <v>114</v>
      </c>
      <c r="BF17" s="19" t="e">
        <f>BE17+#REF!+#REF!</f>
        <v>#REF!</v>
      </c>
      <c r="BG17" s="19" t="e">
        <f>BE17+#REF!+#REF!</f>
        <v>#REF!</v>
      </c>
      <c r="BI17" s="19" t="e">
        <f>BE17+#REF!+#REF!+#REF!</f>
        <v>#REF!</v>
      </c>
      <c r="BJ17" s="66" t="e">
        <f>BE17+BE100+#REF!</f>
        <v>#REF!</v>
      </c>
      <c r="BL17" s="19">
        <f>BE17+BE100</f>
        <v>207</v>
      </c>
    </row>
    <row r="18" spans="1:62" s="92" customFormat="1" ht="12.75" customHeight="1">
      <c r="A18" s="132"/>
      <c r="B18" s="141"/>
      <c r="C18" s="118"/>
      <c r="D18" s="89" t="s">
        <v>162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>
        <v>3</v>
      </c>
      <c r="V18" s="94"/>
      <c r="W18" s="94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>
        <v>2</v>
      </c>
      <c r="AU18" s="89"/>
      <c r="AV18" s="91"/>
      <c r="AW18" s="91"/>
      <c r="AX18" s="91"/>
      <c r="AY18" s="91"/>
      <c r="AZ18" s="91"/>
      <c r="BA18" s="91"/>
      <c r="BB18" s="91"/>
      <c r="BC18" s="91"/>
      <c r="BD18" s="91"/>
      <c r="BE18" s="90">
        <f t="shared" si="6"/>
        <v>5</v>
      </c>
      <c r="BJ18" s="93"/>
    </row>
    <row r="19" spans="1:64" ht="11.25" customHeight="1">
      <c r="A19" s="132"/>
      <c r="B19" s="140" t="s">
        <v>48</v>
      </c>
      <c r="C19" s="117" t="s">
        <v>34</v>
      </c>
      <c r="D19" s="4" t="s">
        <v>160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2</v>
      </c>
      <c r="R19" s="3">
        <v>2</v>
      </c>
      <c r="S19" s="3">
        <v>2</v>
      </c>
      <c r="T19" s="3">
        <v>2</v>
      </c>
      <c r="U19" s="3"/>
      <c r="V19" s="11"/>
      <c r="W19" s="11"/>
      <c r="X19" s="4">
        <v>2</v>
      </c>
      <c r="Y19" s="4">
        <v>2</v>
      </c>
      <c r="Z19" s="4">
        <v>2</v>
      </c>
      <c r="AA19" s="4">
        <v>2</v>
      </c>
      <c r="AB19" s="4">
        <v>2</v>
      </c>
      <c r="AC19" s="4">
        <v>2</v>
      </c>
      <c r="AD19" s="4">
        <v>2</v>
      </c>
      <c r="AE19" s="4">
        <v>2</v>
      </c>
      <c r="AF19" s="4">
        <v>2</v>
      </c>
      <c r="AG19" s="4">
        <v>2</v>
      </c>
      <c r="AH19" s="4">
        <v>2</v>
      </c>
      <c r="AI19" s="4">
        <v>2</v>
      </c>
      <c r="AJ19" s="4">
        <v>2</v>
      </c>
      <c r="AK19" s="4">
        <v>2</v>
      </c>
      <c r="AL19" s="4">
        <v>2</v>
      </c>
      <c r="AM19" s="4">
        <v>2</v>
      </c>
      <c r="AN19" s="4">
        <v>2</v>
      </c>
      <c r="AO19" s="4">
        <v>2</v>
      </c>
      <c r="AP19" s="4">
        <v>2</v>
      </c>
      <c r="AQ19" s="4">
        <v>2</v>
      </c>
      <c r="AR19" s="4"/>
      <c r="AS19" s="4"/>
      <c r="AT19" s="4"/>
      <c r="AU19" s="4"/>
      <c r="AV19" s="5"/>
      <c r="AW19" s="5"/>
      <c r="AX19" s="5"/>
      <c r="AY19" s="5"/>
      <c r="AZ19" s="5"/>
      <c r="BA19" s="5"/>
      <c r="BB19" s="5"/>
      <c r="BC19" s="5"/>
      <c r="BD19" s="5"/>
      <c r="BE19" s="3">
        <f t="shared" si="6"/>
        <v>72</v>
      </c>
      <c r="BF19" s="3">
        <f>SUM(F19:BE19)</f>
        <v>142</v>
      </c>
      <c r="BG19" s="3">
        <f>SUM(G19:BF19)</f>
        <v>282</v>
      </c>
      <c r="BH19" s="3">
        <f>SUM(H19:BG19)</f>
        <v>562</v>
      </c>
      <c r="BI19" s="3">
        <f>SUM(I19:BH19)</f>
        <v>1122</v>
      </c>
      <c r="BJ19" s="66" t="e">
        <f>BE19+BE102+#REF!</f>
        <v>#REF!</v>
      </c>
      <c r="BL19" s="19">
        <f>BE19+BE102</f>
        <v>72</v>
      </c>
    </row>
    <row r="20" spans="1:62" s="92" customFormat="1" ht="14.25" customHeight="1">
      <c r="A20" s="132"/>
      <c r="B20" s="141"/>
      <c r="C20" s="118"/>
      <c r="D20" s="89" t="s">
        <v>162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>
        <v>2</v>
      </c>
      <c r="V20" s="94"/>
      <c r="W20" s="94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>
        <v>2</v>
      </c>
      <c r="AS20" s="89">
        <v>1</v>
      </c>
      <c r="AT20" s="89"/>
      <c r="AU20" s="89"/>
      <c r="AV20" s="91"/>
      <c r="AW20" s="91"/>
      <c r="AX20" s="91"/>
      <c r="AY20" s="91"/>
      <c r="AZ20" s="91"/>
      <c r="BA20" s="91"/>
      <c r="BB20" s="91"/>
      <c r="BC20" s="91"/>
      <c r="BD20" s="91"/>
      <c r="BE20" s="90">
        <f t="shared" si="6"/>
        <v>5</v>
      </c>
      <c r="BF20" s="95"/>
      <c r="BG20" s="95"/>
      <c r="BH20" s="95"/>
      <c r="BI20" s="95"/>
      <c r="BJ20" s="93"/>
    </row>
    <row r="21" spans="1:64" ht="15" customHeight="1" hidden="1">
      <c r="A21" s="132"/>
      <c r="B21" s="96" t="s">
        <v>52</v>
      </c>
      <c r="C21" s="4" t="s">
        <v>118</v>
      </c>
      <c r="D21" s="4" t="s">
        <v>160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1"/>
      <c r="W21" s="11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5"/>
      <c r="AW21" s="5"/>
      <c r="AX21" s="5"/>
      <c r="AY21" s="5"/>
      <c r="AZ21" s="5"/>
      <c r="BA21" s="5"/>
      <c r="BB21" s="5"/>
      <c r="BC21" s="5"/>
      <c r="BD21" s="5"/>
      <c r="BE21" s="3">
        <f>SUM(E21:BD21)</f>
        <v>0</v>
      </c>
      <c r="BJ21" s="66" t="e">
        <f>BE21+BE103+#REF!</f>
        <v>#REF!</v>
      </c>
      <c r="BL21" s="19">
        <f>BE21+BE103+BE185</f>
        <v>0</v>
      </c>
    </row>
    <row r="22" spans="1:62" s="8" customFormat="1" ht="15" customHeight="1">
      <c r="A22" s="132"/>
      <c r="B22" s="39" t="s">
        <v>126</v>
      </c>
      <c r="C22" s="40" t="s">
        <v>125</v>
      </c>
      <c r="D22" s="40"/>
      <c r="E22" s="36">
        <f>E23</f>
        <v>3</v>
      </c>
      <c r="F22" s="36">
        <f aca="true" t="shared" si="7" ref="F22:U22">F23</f>
        <v>3</v>
      </c>
      <c r="G22" s="36">
        <f t="shared" si="7"/>
        <v>3</v>
      </c>
      <c r="H22" s="36">
        <f t="shared" si="7"/>
        <v>3</v>
      </c>
      <c r="I22" s="36">
        <f t="shared" si="7"/>
        <v>3</v>
      </c>
      <c r="J22" s="36">
        <f t="shared" si="7"/>
        <v>3</v>
      </c>
      <c r="K22" s="36">
        <f t="shared" si="7"/>
        <v>3</v>
      </c>
      <c r="L22" s="36">
        <f t="shared" si="7"/>
        <v>3</v>
      </c>
      <c r="M22" s="36">
        <f t="shared" si="7"/>
        <v>3</v>
      </c>
      <c r="N22" s="36">
        <f t="shared" si="7"/>
        <v>3</v>
      </c>
      <c r="O22" s="36">
        <f t="shared" si="7"/>
        <v>3</v>
      </c>
      <c r="P22" s="36">
        <f t="shared" si="7"/>
        <v>3</v>
      </c>
      <c r="Q22" s="36">
        <f t="shared" si="7"/>
        <v>3</v>
      </c>
      <c r="R22" s="36">
        <f t="shared" si="7"/>
        <v>3</v>
      </c>
      <c r="S22" s="36">
        <f t="shared" si="7"/>
        <v>3</v>
      </c>
      <c r="T22" s="36">
        <f t="shared" si="7"/>
        <v>3</v>
      </c>
      <c r="U22" s="36">
        <f t="shared" si="7"/>
        <v>0</v>
      </c>
      <c r="V22" s="29"/>
      <c r="W22" s="29"/>
      <c r="X22" s="36">
        <f aca="true" t="shared" si="8" ref="X22:AU22">X23</f>
        <v>3</v>
      </c>
      <c r="Y22" s="36">
        <f t="shared" si="8"/>
        <v>3</v>
      </c>
      <c r="Z22" s="36">
        <f t="shared" si="8"/>
        <v>3</v>
      </c>
      <c r="AA22" s="36">
        <f t="shared" si="8"/>
        <v>3</v>
      </c>
      <c r="AB22" s="36">
        <f t="shared" si="8"/>
        <v>3</v>
      </c>
      <c r="AC22" s="36">
        <f t="shared" si="8"/>
        <v>3</v>
      </c>
      <c r="AD22" s="36">
        <f t="shared" si="8"/>
        <v>3</v>
      </c>
      <c r="AE22" s="36">
        <f t="shared" si="8"/>
        <v>3</v>
      </c>
      <c r="AF22" s="36">
        <f t="shared" si="8"/>
        <v>3</v>
      </c>
      <c r="AG22" s="36">
        <f t="shared" si="8"/>
        <v>3</v>
      </c>
      <c r="AH22" s="36">
        <f t="shared" si="8"/>
        <v>3</v>
      </c>
      <c r="AI22" s="36">
        <f t="shared" si="8"/>
        <v>3</v>
      </c>
      <c r="AJ22" s="36">
        <f t="shared" si="8"/>
        <v>3</v>
      </c>
      <c r="AK22" s="36">
        <f t="shared" si="8"/>
        <v>3</v>
      </c>
      <c r="AL22" s="36">
        <f t="shared" si="8"/>
        <v>3</v>
      </c>
      <c r="AM22" s="36">
        <f t="shared" si="8"/>
        <v>3</v>
      </c>
      <c r="AN22" s="36">
        <f t="shared" si="8"/>
        <v>3</v>
      </c>
      <c r="AO22" s="36">
        <f t="shared" si="8"/>
        <v>3</v>
      </c>
      <c r="AP22" s="36">
        <f t="shared" si="8"/>
        <v>3</v>
      </c>
      <c r="AQ22" s="36">
        <f t="shared" si="8"/>
        <v>3</v>
      </c>
      <c r="AR22" s="36">
        <f t="shared" si="8"/>
        <v>3</v>
      </c>
      <c r="AS22" s="36">
        <f t="shared" si="8"/>
        <v>3</v>
      </c>
      <c r="AT22" s="36">
        <f t="shared" si="8"/>
        <v>3</v>
      </c>
      <c r="AU22" s="36">
        <f t="shared" si="8"/>
        <v>0</v>
      </c>
      <c r="AV22" s="6"/>
      <c r="AW22" s="6"/>
      <c r="AX22" s="6"/>
      <c r="AY22" s="6"/>
      <c r="AZ22" s="6"/>
      <c r="BA22" s="6"/>
      <c r="BB22" s="6"/>
      <c r="BC22" s="6"/>
      <c r="BD22" s="6"/>
      <c r="BE22" s="36">
        <f>BE23</f>
        <v>117</v>
      </c>
      <c r="BJ22" s="62"/>
    </row>
    <row r="23" spans="1:64" ht="15" customHeight="1">
      <c r="A23" s="132"/>
      <c r="B23" s="117" t="s">
        <v>53</v>
      </c>
      <c r="C23" s="117" t="s">
        <v>119</v>
      </c>
      <c r="D23" s="4" t="s">
        <v>160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S23" s="3">
        <v>3</v>
      </c>
      <c r="T23" s="3">
        <v>3</v>
      </c>
      <c r="U23" s="3"/>
      <c r="V23" s="11"/>
      <c r="W23" s="11"/>
      <c r="X23" s="4">
        <v>3</v>
      </c>
      <c r="Y23" s="4">
        <v>3</v>
      </c>
      <c r="Z23" s="4">
        <v>3</v>
      </c>
      <c r="AA23" s="4">
        <v>3</v>
      </c>
      <c r="AB23" s="4">
        <v>3</v>
      </c>
      <c r="AC23" s="4">
        <v>3</v>
      </c>
      <c r="AD23" s="4">
        <v>3</v>
      </c>
      <c r="AE23" s="4">
        <v>3</v>
      </c>
      <c r="AF23" s="4">
        <v>3</v>
      </c>
      <c r="AG23" s="4">
        <v>3</v>
      </c>
      <c r="AH23" s="4">
        <v>3</v>
      </c>
      <c r="AI23" s="4">
        <v>3</v>
      </c>
      <c r="AJ23" s="4">
        <v>3</v>
      </c>
      <c r="AK23" s="4">
        <v>3</v>
      </c>
      <c r="AL23" s="4">
        <v>3</v>
      </c>
      <c r="AM23" s="4">
        <v>3</v>
      </c>
      <c r="AN23" s="4">
        <v>3</v>
      </c>
      <c r="AO23" s="4">
        <v>3</v>
      </c>
      <c r="AP23" s="4">
        <v>3</v>
      </c>
      <c r="AQ23" s="4">
        <v>3</v>
      </c>
      <c r="AR23" s="4">
        <v>3</v>
      </c>
      <c r="AS23" s="4">
        <v>3</v>
      </c>
      <c r="AT23" s="4">
        <v>3</v>
      </c>
      <c r="AU23" s="4"/>
      <c r="AV23" s="5"/>
      <c r="AW23" s="5"/>
      <c r="AX23" s="5"/>
      <c r="AY23" s="5"/>
      <c r="AZ23" s="5"/>
      <c r="BA23" s="5"/>
      <c r="BB23" s="5"/>
      <c r="BC23" s="5"/>
      <c r="BD23" s="5"/>
      <c r="BE23" s="3">
        <f>SUM(E23:BD23)</f>
        <v>117</v>
      </c>
      <c r="BJ23" s="66" t="e">
        <f>BE23+BE105+#REF!</f>
        <v>#REF!</v>
      </c>
      <c r="BL23" s="19">
        <f>BE23+BE105+BE188</f>
        <v>324</v>
      </c>
    </row>
    <row r="24" spans="1:62" s="92" customFormat="1" ht="15" customHeight="1">
      <c r="A24" s="132"/>
      <c r="B24" s="118"/>
      <c r="C24" s="118"/>
      <c r="D24" s="100" t="s">
        <v>162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>
        <v>3</v>
      </c>
      <c r="V24" s="94"/>
      <c r="W24" s="94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>
        <v>2</v>
      </c>
      <c r="AV24" s="91"/>
      <c r="AW24" s="91"/>
      <c r="AX24" s="91"/>
      <c r="AY24" s="91"/>
      <c r="AZ24" s="91"/>
      <c r="BA24" s="91"/>
      <c r="BB24" s="91"/>
      <c r="BC24" s="91"/>
      <c r="BD24" s="91"/>
      <c r="BE24" s="90">
        <f>SUM(E24:BD24)</f>
        <v>5</v>
      </c>
      <c r="BJ24" s="93"/>
    </row>
    <row r="25" spans="1:62" s="33" customFormat="1" ht="39" customHeight="1">
      <c r="A25" s="132"/>
      <c r="B25" s="41" t="s">
        <v>127</v>
      </c>
      <c r="C25" s="41" t="s">
        <v>128</v>
      </c>
      <c r="D25" s="41"/>
      <c r="E25" s="42">
        <f>E26+E33</f>
        <v>4</v>
      </c>
      <c r="F25" s="42">
        <f aca="true" t="shared" si="9" ref="F25:U25">F26+F33</f>
        <v>4</v>
      </c>
      <c r="G25" s="42">
        <f t="shared" si="9"/>
        <v>4</v>
      </c>
      <c r="H25" s="42">
        <f t="shared" si="9"/>
        <v>4</v>
      </c>
      <c r="I25" s="42">
        <f t="shared" si="9"/>
        <v>4</v>
      </c>
      <c r="J25" s="42">
        <f t="shared" si="9"/>
        <v>4</v>
      </c>
      <c r="K25" s="42">
        <f t="shared" si="9"/>
        <v>4</v>
      </c>
      <c r="L25" s="42">
        <f t="shared" si="9"/>
        <v>4</v>
      </c>
      <c r="M25" s="42">
        <f t="shared" si="9"/>
        <v>4</v>
      </c>
      <c r="N25" s="42">
        <f t="shared" si="9"/>
        <v>4</v>
      </c>
      <c r="O25" s="42">
        <f t="shared" si="9"/>
        <v>4</v>
      </c>
      <c r="P25" s="42">
        <f t="shared" si="9"/>
        <v>4</v>
      </c>
      <c r="Q25" s="42">
        <f t="shared" si="9"/>
        <v>4</v>
      </c>
      <c r="R25" s="42">
        <f t="shared" si="9"/>
        <v>4</v>
      </c>
      <c r="S25" s="42">
        <f t="shared" si="9"/>
        <v>4</v>
      </c>
      <c r="T25" s="42">
        <f t="shared" si="9"/>
        <v>4</v>
      </c>
      <c r="U25" s="42">
        <f t="shared" si="9"/>
        <v>0</v>
      </c>
      <c r="V25" s="31"/>
      <c r="W25" s="31"/>
      <c r="X25" s="42">
        <f aca="true" t="shared" si="10" ref="X25:AU25">X26+X33</f>
        <v>7</v>
      </c>
      <c r="Y25" s="42">
        <f t="shared" si="10"/>
        <v>7</v>
      </c>
      <c r="Z25" s="42">
        <f t="shared" si="10"/>
        <v>7</v>
      </c>
      <c r="AA25" s="42">
        <f t="shared" si="10"/>
        <v>7</v>
      </c>
      <c r="AB25" s="42">
        <f t="shared" si="10"/>
        <v>7</v>
      </c>
      <c r="AC25" s="42">
        <f t="shared" si="10"/>
        <v>7</v>
      </c>
      <c r="AD25" s="42">
        <f t="shared" si="10"/>
        <v>7</v>
      </c>
      <c r="AE25" s="42">
        <f t="shared" si="10"/>
        <v>7</v>
      </c>
      <c r="AF25" s="42">
        <f t="shared" si="10"/>
        <v>7</v>
      </c>
      <c r="AG25" s="42">
        <f t="shared" si="10"/>
        <v>7</v>
      </c>
      <c r="AH25" s="42">
        <f t="shared" si="10"/>
        <v>7</v>
      </c>
      <c r="AI25" s="42">
        <f t="shared" si="10"/>
        <v>7</v>
      </c>
      <c r="AJ25" s="42">
        <f t="shared" si="10"/>
        <v>7</v>
      </c>
      <c r="AK25" s="42">
        <f t="shared" si="10"/>
        <v>7</v>
      </c>
      <c r="AL25" s="42">
        <f t="shared" si="10"/>
        <v>7</v>
      </c>
      <c r="AM25" s="42">
        <f t="shared" si="10"/>
        <v>7</v>
      </c>
      <c r="AN25" s="42">
        <f t="shared" si="10"/>
        <v>7</v>
      </c>
      <c r="AO25" s="42">
        <f t="shared" si="10"/>
        <v>7</v>
      </c>
      <c r="AP25" s="42">
        <f t="shared" si="10"/>
        <v>7</v>
      </c>
      <c r="AQ25" s="42">
        <f t="shared" si="10"/>
        <v>6</v>
      </c>
      <c r="AR25" s="42">
        <f t="shared" si="10"/>
        <v>6</v>
      </c>
      <c r="AS25" s="42">
        <f t="shared" si="10"/>
        <v>6</v>
      </c>
      <c r="AT25" s="42">
        <f t="shared" si="10"/>
        <v>2</v>
      </c>
      <c r="AU25" s="42">
        <f t="shared" si="10"/>
        <v>1</v>
      </c>
      <c r="AV25" s="32"/>
      <c r="AW25" s="32"/>
      <c r="AX25" s="32"/>
      <c r="AY25" s="32"/>
      <c r="AZ25" s="32"/>
      <c r="BA25" s="32"/>
      <c r="BB25" s="32"/>
      <c r="BC25" s="32"/>
      <c r="BD25" s="32"/>
      <c r="BE25" s="42">
        <f>BE26+BE33</f>
        <v>228</v>
      </c>
      <c r="BJ25" s="63"/>
    </row>
    <row r="26" spans="1:62" ht="15" customHeight="1">
      <c r="A26" s="132"/>
      <c r="B26" s="39" t="s">
        <v>129</v>
      </c>
      <c r="C26" s="40" t="s">
        <v>123</v>
      </c>
      <c r="D26" s="40"/>
      <c r="E26" s="36">
        <f>SUM(E27:E32)</f>
        <v>0</v>
      </c>
      <c r="F26" s="36">
        <f aca="true" t="shared" si="11" ref="F26:U26">SUM(F27:F32)</f>
        <v>0</v>
      </c>
      <c r="G26" s="36">
        <f t="shared" si="11"/>
        <v>0</v>
      </c>
      <c r="H26" s="36">
        <f t="shared" si="11"/>
        <v>0</v>
      </c>
      <c r="I26" s="36">
        <f t="shared" si="11"/>
        <v>0</v>
      </c>
      <c r="J26" s="36">
        <f t="shared" si="11"/>
        <v>0</v>
      </c>
      <c r="K26" s="36">
        <f t="shared" si="11"/>
        <v>0</v>
      </c>
      <c r="L26" s="36">
        <f t="shared" si="11"/>
        <v>0</v>
      </c>
      <c r="M26" s="36">
        <f t="shared" si="11"/>
        <v>0</v>
      </c>
      <c r="N26" s="36">
        <f t="shared" si="11"/>
        <v>0</v>
      </c>
      <c r="O26" s="36">
        <f t="shared" si="11"/>
        <v>0</v>
      </c>
      <c r="P26" s="36">
        <f t="shared" si="11"/>
        <v>0</v>
      </c>
      <c r="Q26" s="36">
        <f t="shared" si="11"/>
        <v>0</v>
      </c>
      <c r="R26" s="36">
        <f t="shared" si="11"/>
        <v>0</v>
      </c>
      <c r="S26" s="36">
        <f t="shared" si="11"/>
        <v>0</v>
      </c>
      <c r="T26" s="36">
        <f t="shared" si="11"/>
        <v>0</v>
      </c>
      <c r="U26" s="36">
        <f t="shared" si="11"/>
        <v>0</v>
      </c>
      <c r="V26" s="11"/>
      <c r="W26" s="11"/>
      <c r="X26" s="36">
        <f>X27</f>
        <v>3</v>
      </c>
      <c r="Y26" s="36">
        <f aca="true" t="shared" si="12" ref="Y26:AU26">Y27</f>
        <v>3</v>
      </c>
      <c r="Z26" s="36">
        <f t="shared" si="12"/>
        <v>3</v>
      </c>
      <c r="AA26" s="36">
        <f t="shared" si="12"/>
        <v>3</v>
      </c>
      <c r="AB26" s="36">
        <f t="shared" si="12"/>
        <v>3</v>
      </c>
      <c r="AC26" s="36">
        <f t="shared" si="12"/>
        <v>3</v>
      </c>
      <c r="AD26" s="36">
        <f t="shared" si="12"/>
        <v>3</v>
      </c>
      <c r="AE26" s="36">
        <f t="shared" si="12"/>
        <v>3</v>
      </c>
      <c r="AF26" s="36">
        <f t="shared" si="12"/>
        <v>3</v>
      </c>
      <c r="AG26" s="36">
        <f t="shared" si="12"/>
        <v>3</v>
      </c>
      <c r="AH26" s="36">
        <f t="shared" si="12"/>
        <v>3</v>
      </c>
      <c r="AI26" s="36">
        <f t="shared" si="12"/>
        <v>3</v>
      </c>
      <c r="AJ26" s="36">
        <f t="shared" si="12"/>
        <v>3</v>
      </c>
      <c r="AK26" s="36">
        <f t="shared" si="12"/>
        <v>3</v>
      </c>
      <c r="AL26" s="36">
        <f t="shared" si="12"/>
        <v>3</v>
      </c>
      <c r="AM26" s="36">
        <f t="shared" si="12"/>
        <v>3</v>
      </c>
      <c r="AN26" s="36">
        <f t="shared" si="12"/>
        <v>3</v>
      </c>
      <c r="AO26" s="36">
        <f t="shared" si="12"/>
        <v>3</v>
      </c>
      <c r="AP26" s="36">
        <f t="shared" si="12"/>
        <v>3</v>
      </c>
      <c r="AQ26" s="36">
        <f t="shared" si="12"/>
        <v>2</v>
      </c>
      <c r="AR26" s="36">
        <f t="shared" si="12"/>
        <v>2</v>
      </c>
      <c r="AS26" s="36">
        <f t="shared" si="12"/>
        <v>2</v>
      </c>
      <c r="AT26" s="36">
        <f t="shared" si="12"/>
        <v>2</v>
      </c>
      <c r="AU26" s="36">
        <f t="shared" si="12"/>
        <v>1</v>
      </c>
      <c r="AV26" s="5"/>
      <c r="AW26" s="5"/>
      <c r="AX26" s="5"/>
      <c r="AY26" s="5"/>
      <c r="AZ26" s="5"/>
      <c r="BA26" s="5"/>
      <c r="BB26" s="5"/>
      <c r="BC26" s="5"/>
      <c r="BD26" s="5"/>
      <c r="BE26" s="36">
        <f>SUM(BE27:BE32)</f>
        <v>71</v>
      </c>
      <c r="BJ26" s="61"/>
    </row>
    <row r="27" spans="1:64" ht="12.75" customHeight="1">
      <c r="A27" s="132"/>
      <c r="B27" s="133" t="s">
        <v>49</v>
      </c>
      <c r="C27" s="117" t="s">
        <v>31</v>
      </c>
      <c r="D27" s="4" t="s">
        <v>160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1"/>
      <c r="W27" s="11"/>
      <c r="X27" s="4">
        <v>3</v>
      </c>
      <c r="Y27" s="4">
        <v>3</v>
      </c>
      <c r="Z27" s="4">
        <v>3</v>
      </c>
      <c r="AA27" s="4">
        <v>3</v>
      </c>
      <c r="AB27" s="4">
        <v>3</v>
      </c>
      <c r="AC27" s="4">
        <v>3</v>
      </c>
      <c r="AD27" s="4">
        <v>3</v>
      </c>
      <c r="AE27" s="4">
        <v>3</v>
      </c>
      <c r="AF27" s="4">
        <v>3</v>
      </c>
      <c r="AG27" s="4">
        <v>3</v>
      </c>
      <c r="AH27" s="4">
        <v>3</v>
      </c>
      <c r="AI27" s="4">
        <v>3</v>
      </c>
      <c r="AJ27" s="4">
        <v>3</v>
      </c>
      <c r="AK27" s="4">
        <v>3</v>
      </c>
      <c r="AL27" s="4">
        <v>3</v>
      </c>
      <c r="AM27" s="4">
        <v>3</v>
      </c>
      <c r="AN27" s="4">
        <v>3</v>
      </c>
      <c r="AO27" s="4">
        <v>3</v>
      </c>
      <c r="AP27" s="4">
        <v>3</v>
      </c>
      <c r="AQ27" s="4">
        <v>2</v>
      </c>
      <c r="AR27" s="4">
        <v>2</v>
      </c>
      <c r="AS27" s="4">
        <v>2</v>
      </c>
      <c r="AT27" s="4">
        <v>2</v>
      </c>
      <c r="AU27" s="4">
        <v>1</v>
      </c>
      <c r="AV27" s="5"/>
      <c r="AW27" s="5"/>
      <c r="AX27" s="5"/>
      <c r="AY27" s="5"/>
      <c r="AZ27" s="5"/>
      <c r="BA27" s="5"/>
      <c r="BB27" s="5"/>
      <c r="BC27" s="5"/>
      <c r="BD27" s="5"/>
      <c r="BE27" s="3">
        <f aca="true" t="shared" si="13" ref="BE27:BE32">SUM(E27:BD27)</f>
        <v>66</v>
      </c>
      <c r="BF27" s="19" t="e">
        <f>BE27+#REF!+#REF!</f>
        <v>#REF!</v>
      </c>
      <c r="BG27" s="19" t="e">
        <f>BE27+#REF!+#REF!</f>
        <v>#REF!</v>
      </c>
      <c r="BI27" s="19" t="e">
        <f>BE27+#REF!+#REF!+#REF!</f>
        <v>#REF!</v>
      </c>
      <c r="BJ27" s="66" t="e">
        <f>BE27+BE109+#REF!</f>
        <v>#REF!</v>
      </c>
      <c r="BL27" s="19">
        <f>BE27+BE109+BE192</f>
        <v>114</v>
      </c>
    </row>
    <row r="28" spans="1:62" s="92" customFormat="1" ht="12.75" customHeight="1">
      <c r="A28" s="132"/>
      <c r="B28" s="134"/>
      <c r="C28" s="118"/>
      <c r="D28" s="89" t="s">
        <v>162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4"/>
      <c r="W28" s="94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>
        <v>3</v>
      </c>
      <c r="AU28" s="89">
        <v>2</v>
      </c>
      <c r="AV28" s="91"/>
      <c r="AW28" s="91"/>
      <c r="AX28" s="91"/>
      <c r="AY28" s="91"/>
      <c r="AZ28" s="91"/>
      <c r="BA28" s="91"/>
      <c r="BB28" s="91"/>
      <c r="BC28" s="91"/>
      <c r="BD28" s="91"/>
      <c r="BE28" s="90">
        <f t="shared" si="13"/>
        <v>5</v>
      </c>
      <c r="BJ28" s="93"/>
    </row>
    <row r="29" spans="1:64" ht="12.75" customHeight="1" hidden="1">
      <c r="A29" s="132"/>
      <c r="B29" s="20" t="s">
        <v>50</v>
      </c>
      <c r="C29" s="4" t="s">
        <v>42</v>
      </c>
      <c r="D29" s="4" t="s">
        <v>160</v>
      </c>
      <c r="E29" s="3"/>
      <c r="F29" s="3"/>
      <c r="G29" s="3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11"/>
      <c r="W29" s="11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3"/>
      <c r="AI29" s="3"/>
      <c r="AJ29" s="3"/>
      <c r="AK29" s="3"/>
      <c r="AL29" s="4"/>
      <c r="AM29" s="3"/>
      <c r="AN29" s="3"/>
      <c r="AO29" s="3"/>
      <c r="AP29" s="3"/>
      <c r="AQ29" s="3"/>
      <c r="AR29" s="3"/>
      <c r="AS29" s="3"/>
      <c r="AT29" s="3"/>
      <c r="AU29" s="3"/>
      <c r="AV29" s="5"/>
      <c r="AW29" s="5"/>
      <c r="AX29" s="5"/>
      <c r="AY29" s="5"/>
      <c r="AZ29" s="5"/>
      <c r="BA29" s="5"/>
      <c r="BB29" s="5"/>
      <c r="BC29" s="5"/>
      <c r="BD29" s="5"/>
      <c r="BE29" s="3">
        <f t="shared" si="13"/>
        <v>0</v>
      </c>
      <c r="BF29" s="19" t="e">
        <f>BE29+#REF!+#REF!</f>
        <v>#REF!</v>
      </c>
      <c r="BG29" s="19" t="e">
        <f>BE29+#REF!+#REF!</f>
        <v>#REF!</v>
      </c>
      <c r="BI29" s="19" t="e">
        <f>BE29+#REF!+#REF!+#REF!</f>
        <v>#REF!</v>
      </c>
      <c r="BJ29" s="66" t="e">
        <f>BE29+BE111+#REF!</f>
        <v>#REF!</v>
      </c>
      <c r="BL29" s="19">
        <f>BE29+BE111+BE194</f>
        <v>135</v>
      </c>
    </row>
    <row r="30" spans="1:64" ht="12.75" customHeight="1" hidden="1">
      <c r="A30" s="132"/>
      <c r="B30" s="20" t="s">
        <v>89</v>
      </c>
      <c r="C30" s="4" t="s">
        <v>32</v>
      </c>
      <c r="D30" s="4" t="s">
        <v>160</v>
      </c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11"/>
      <c r="W30" s="11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3"/>
      <c r="AU30" s="3"/>
      <c r="AV30" s="5"/>
      <c r="AW30" s="5"/>
      <c r="AX30" s="5"/>
      <c r="AY30" s="5"/>
      <c r="AZ30" s="5"/>
      <c r="BA30" s="5"/>
      <c r="BB30" s="5"/>
      <c r="BC30" s="5"/>
      <c r="BD30" s="5"/>
      <c r="BE30" s="3">
        <f t="shared" si="13"/>
        <v>0</v>
      </c>
      <c r="BG30" s="19" t="e">
        <f>BE30+#REF!+#REF!</f>
        <v>#REF!</v>
      </c>
      <c r="BI30" s="19" t="e">
        <f>BE30+#REF!+#REF!+#REF!</f>
        <v>#REF!</v>
      </c>
      <c r="BJ30" s="66" t="e">
        <f>BE30+BE113+#REF!</f>
        <v>#REF!</v>
      </c>
      <c r="BL30" s="19">
        <f>BE30+BE113+BE196</f>
        <v>36</v>
      </c>
    </row>
    <row r="31" spans="1:64" ht="12.75" customHeight="1" hidden="1">
      <c r="A31" s="132"/>
      <c r="B31" s="20" t="s">
        <v>90</v>
      </c>
      <c r="C31" s="4" t="s">
        <v>45</v>
      </c>
      <c r="D31" s="4" t="s">
        <v>160</v>
      </c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11"/>
      <c r="W31" s="11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3"/>
      <c r="AT31" s="3"/>
      <c r="AU31" s="3"/>
      <c r="AV31" s="5"/>
      <c r="AW31" s="5"/>
      <c r="AX31" s="5"/>
      <c r="AY31" s="5"/>
      <c r="AZ31" s="5"/>
      <c r="BA31" s="5"/>
      <c r="BB31" s="5"/>
      <c r="BC31" s="5"/>
      <c r="BD31" s="5"/>
      <c r="BE31" s="3">
        <f t="shared" si="13"/>
        <v>0</v>
      </c>
      <c r="BG31" s="19" t="e">
        <f>BE31+#REF!+#REF!</f>
        <v>#REF!</v>
      </c>
      <c r="BI31" s="19" t="e">
        <f>BE31+#REF!+#REF!+#REF!</f>
        <v>#REF!</v>
      </c>
      <c r="BJ31" s="66" t="e">
        <f>BE31+BE115+#REF!</f>
        <v>#REF!</v>
      </c>
      <c r="BL31" s="19">
        <f>BE31+BE115+BE198</f>
        <v>72</v>
      </c>
    </row>
    <row r="32" spans="1:64" ht="12.75" customHeight="1" hidden="1">
      <c r="A32" s="132"/>
      <c r="B32" s="20" t="s">
        <v>91</v>
      </c>
      <c r="C32" s="4" t="s">
        <v>46</v>
      </c>
      <c r="D32" s="4" t="s">
        <v>160</v>
      </c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11"/>
      <c r="W32" s="11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3"/>
      <c r="AT32" s="3"/>
      <c r="AU32" s="3"/>
      <c r="AV32" s="5"/>
      <c r="AW32" s="5"/>
      <c r="AX32" s="5"/>
      <c r="AY32" s="5"/>
      <c r="AZ32" s="5"/>
      <c r="BA32" s="5"/>
      <c r="BB32" s="5"/>
      <c r="BC32" s="5"/>
      <c r="BD32" s="5"/>
      <c r="BE32" s="3">
        <f t="shared" si="13"/>
        <v>0</v>
      </c>
      <c r="BG32" s="19" t="e">
        <f>BE32+#REF!+#REF!</f>
        <v>#REF!</v>
      </c>
      <c r="BI32" s="19" t="e">
        <f>BE32+#REF!+#REF!+#REF!</f>
        <v>#REF!</v>
      </c>
      <c r="BJ32" s="66" t="e">
        <f>BE32+BE116+#REF!</f>
        <v>#REF!</v>
      </c>
      <c r="BL32" s="19">
        <f>BE32+BE116+BE200</f>
        <v>72</v>
      </c>
    </row>
    <row r="33" spans="1:62" ht="12.75" customHeight="1">
      <c r="A33" s="132"/>
      <c r="B33" s="39" t="s">
        <v>130</v>
      </c>
      <c r="C33" s="40" t="s">
        <v>125</v>
      </c>
      <c r="D33" s="40"/>
      <c r="E33" s="36">
        <f>E34+E36</f>
        <v>4</v>
      </c>
      <c r="F33" s="36">
        <f aca="true" t="shared" si="14" ref="F33:U33">F34+F36</f>
        <v>4</v>
      </c>
      <c r="G33" s="36">
        <f t="shared" si="14"/>
        <v>4</v>
      </c>
      <c r="H33" s="36">
        <f t="shared" si="14"/>
        <v>4</v>
      </c>
      <c r="I33" s="36">
        <f t="shared" si="14"/>
        <v>4</v>
      </c>
      <c r="J33" s="36">
        <f t="shared" si="14"/>
        <v>4</v>
      </c>
      <c r="K33" s="36">
        <f t="shared" si="14"/>
        <v>4</v>
      </c>
      <c r="L33" s="36">
        <f t="shared" si="14"/>
        <v>4</v>
      </c>
      <c r="M33" s="36">
        <f t="shared" si="14"/>
        <v>4</v>
      </c>
      <c r="N33" s="36">
        <f t="shared" si="14"/>
        <v>4</v>
      </c>
      <c r="O33" s="36">
        <f t="shared" si="14"/>
        <v>4</v>
      </c>
      <c r="P33" s="36">
        <f t="shared" si="14"/>
        <v>4</v>
      </c>
      <c r="Q33" s="36">
        <f t="shared" si="14"/>
        <v>4</v>
      </c>
      <c r="R33" s="36">
        <f t="shared" si="14"/>
        <v>4</v>
      </c>
      <c r="S33" s="36">
        <f t="shared" si="14"/>
        <v>4</v>
      </c>
      <c r="T33" s="36">
        <f t="shared" si="14"/>
        <v>4</v>
      </c>
      <c r="U33" s="36">
        <f t="shared" si="14"/>
        <v>0</v>
      </c>
      <c r="V33" s="11"/>
      <c r="W33" s="11"/>
      <c r="X33" s="36">
        <f aca="true" t="shared" si="15" ref="X33:AU33">X34+X36</f>
        <v>4</v>
      </c>
      <c r="Y33" s="36">
        <f t="shared" si="15"/>
        <v>4</v>
      </c>
      <c r="Z33" s="36">
        <f t="shared" si="15"/>
        <v>4</v>
      </c>
      <c r="AA33" s="36">
        <f t="shared" si="15"/>
        <v>4</v>
      </c>
      <c r="AB33" s="36">
        <f t="shared" si="15"/>
        <v>4</v>
      </c>
      <c r="AC33" s="36">
        <f t="shared" si="15"/>
        <v>4</v>
      </c>
      <c r="AD33" s="36">
        <f t="shared" si="15"/>
        <v>4</v>
      </c>
      <c r="AE33" s="36">
        <f t="shared" si="15"/>
        <v>4</v>
      </c>
      <c r="AF33" s="36">
        <f t="shared" si="15"/>
        <v>4</v>
      </c>
      <c r="AG33" s="36">
        <f t="shared" si="15"/>
        <v>4</v>
      </c>
      <c r="AH33" s="36">
        <f t="shared" si="15"/>
        <v>4</v>
      </c>
      <c r="AI33" s="36">
        <f t="shared" si="15"/>
        <v>4</v>
      </c>
      <c r="AJ33" s="36">
        <f t="shared" si="15"/>
        <v>4</v>
      </c>
      <c r="AK33" s="36">
        <f t="shared" si="15"/>
        <v>4</v>
      </c>
      <c r="AL33" s="36">
        <f t="shared" si="15"/>
        <v>4</v>
      </c>
      <c r="AM33" s="36">
        <f t="shared" si="15"/>
        <v>4</v>
      </c>
      <c r="AN33" s="36">
        <f t="shared" si="15"/>
        <v>4</v>
      </c>
      <c r="AO33" s="36">
        <f t="shared" si="15"/>
        <v>4</v>
      </c>
      <c r="AP33" s="36">
        <f t="shared" si="15"/>
        <v>4</v>
      </c>
      <c r="AQ33" s="36">
        <f t="shared" si="15"/>
        <v>4</v>
      </c>
      <c r="AR33" s="36">
        <f t="shared" si="15"/>
        <v>4</v>
      </c>
      <c r="AS33" s="36">
        <f t="shared" si="15"/>
        <v>4</v>
      </c>
      <c r="AT33" s="36">
        <f t="shared" si="15"/>
        <v>0</v>
      </c>
      <c r="AU33" s="36">
        <f t="shared" si="15"/>
        <v>0</v>
      </c>
      <c r="AV33" s="5"/>
      <c r="AW33" s="5"/>
      <c r="AX33" s="5"/>
      <c r="AY33" s="5"/>
      <c r="AZ33" s="5"/>
      <c r="BA33" s="5"/>
      <c r="BB33" s="5"/>
      <c r="BC33" s="5"/>
      <c r="BD33" s="5"/>
      <c r="BE33" s="36">
        <f>SUM(BE34:BE36)</f>
        <v>157</v>
      </c>
      <c r="BJ33" s="61"/>
    </row>
    <row r="34" spans="1:64" ht="12.75" customHeight="1">
      <c r="A34" s="132"/>
      <c r="B34" s="117" t="s">
        <v>92</v>
      </c>
      <c r="C34" s="117" t="s">
        <v>39</v>
      </c>
      <c r="D34" s="4" t="s">
        <v>160</v>
      </c>
      <c r="E34" s="3">
        <v>2</v>
      </c>
      <c r="F34" s="3">
        <v>2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2</v>
      </c>
      <c r="T34" s="3">
        <v>2</v>
      </c>
      <c r="U34" s="3"/>
      <c r="V34" s="11"/>
      <c r="W34" s="11"/>
      <c r="X34" s="4">
        <v>2</v>
      </c>
      <c r="Y34" s="4">
        <v>2</v>
      </c>
      <c r="Z34" s="4">
        <v>2</v>
      </c>
      <c r="AA34" s="4">
        <v>2</v>
      </c>
      <c r="AB34" s="4">
        <v>2</v>
      </c>
      <c r="AC34" s="4">
        <v>2</v>
      </c>
      <c r="AD34" s="4">
        <v>2</v>
      </c>
      <c r="AE34" s="4">
        <v>2</v>
      </c>
      <c r="AF34" s="4">
        <v>2</v>
      </c>
      <c r="AG34" s="4">
        <v>2</v>
      </c>
      <c r="AH34" s="4">
        <v>2</v>
      </c>
      <c r="AI34" s="4">
        <v>2</v>
      </c>
      <c r="AJ34" s="4">
        <v>2</v>
      </c>
      <c r="AK34" s="4">
        <v>2</v>
      </c>
      <c r="AL34" s="4">
        <v>2</v>
      </c>
      <c r="AM34" s="4">
        <v>2</v>
      </c>
      <c r="AN34" s="4">
        <v>2</v>
      </c>
      <c r="AO34" s="4">
        <v>2</v>
      </c>
      <c r="AP34" s="4">
        <v>2</v>
      </c>
      <c r="AQ34" s="4">
        <v>2</v>
      </c>
      <c r="AR34" s="4">
        <v>2</v>
      </c>
      <c r="AS34" s="4">
        <v>2</v>
      </c>
      <c r="AT34" s="4"/>
      <c r="AU34" s="4"/>
      <c r="AV34" s="5"/>
      <c r="AW34" s="5"/>
      <c r="AX34" s="5"/>
      <c r="AY34" s="5"/>
      <c r="AZ34" s="5"/>
      <c r="BA34" s="5"/>
      <c r="BB34" s="5"/>
      <c r="BC34" s="5"/>
      <c r="BD34" s="5"/>
      <c r="BE34" s="3">
        <f>SUM(E34:BD34)</f>
        <v>76</v>
      </c>
      <c r="BJ34" s="66" t="e">
        <f>BE34+BE119+#REF!</f>
        <v>#REF!</v>
      </c>
      <c r="BL34" s="19">
        <f>BE34+BE119+BE203</f>
        <v>108</v>
      </c>
    </row>
    <row r="35" spans="1:62" s="92" customFormat="1" ht="12.75" customHeight="1">
      <c r="A35" s="132"/>
      <c r="B35" s="118"/>
      <c r="C35" s="118"/>
      <c r="D35" s="89" t="s">
        <v>162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>
        <v>2</v>
      </c>
      <c r="V35" s="94"/>
      <c r="W35" s="94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>
        <v>2</v>
      </c>
      <c r="AU35" s="90">
        <v>1</v>
      </c>
      <c r="AV35" s="91"/>
      <c r="AW35" s="91"/>
      <c r="AX35" s="91"/>
      <c r="AY35" s="91"/>
      <c r="AZ35" s="91"/>
      <c r="BA35" s="91"/>
      <c r="BB35" s="91"/>
      <c r="BC35" s="91"/>
      <c r="BD35" s="91"/>
      <c r="BE35" s="90">
        <f>SUM(E35:BD35)</f>
        <v>5</v>
      </c>
      <c r="BJ35" s="93"/>
    </row>
    <row r="36" spans="1:64" ht="12.75" customHeight="1">
      <c r="A36" s="132"/>
      <c r="B36" s="135" t="s">
        <v>51</v>
      </c>
      <c r="C36" s="117" t="s">
        <v>33</v>
      </c>
      <c r="D36" s="4" t="s">
        <v>160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2</v>
      </c>
      <c r="T36" s="3">
        <v>2</v>
      </c>
      <c r="U36" s="3"/>
      <c r="V36" s="11"/>
      <c r="W36" s="11"/>
      <c r="X36" s="4">
        <v>2</v>
      </c>
      <c r="Y36" s="4">
        <v>2</v>
      </c>
      <c r="Z36" s="4">
        <v>2</v>
      </c>
      <c r="AA36" s="4">
        <v>2</v>
      </c>
      <c r="AB36" s="4">
        <v>2</v>
      </c>
      <c r="AC36" s="4">
        <v>2</v>
      </c>
      <c r="AD36" s="4">
        <v>2</v>
      </c>
      <c r="AE36" s="4">
        <v>2</v>
      </c>
      <c r="AF36" s="4">
        <v>2</v>
      </c>
      <c r="AG36" s="4">
        <v>2</v>
      </c>
      <c r="AH36" s="4">
        <v>2</v>
      </c>
      <c r="AI36" s="4">
        <v>2</v>
      </c>
      <c r="AJ36" s="4">
        <v>2</v>
      </c>
      <c r="AK36" s="4">
        <v>2</v>
      </c>
      <c r="AL36" s="4">
        <v>2</v>
      </c>
      <c r="AM36" s="4">
        <v>2</v>
      </c>
      <c r="AN36" s="4">
        <v>2</v>
      </c>
      <c r="AO36" s="4">
        <v>2</v>
      </c>
      <c r="AP36" s="4">
        <v>2</v>
      </c>
      <c r="AQ36" s="4">
        <v>2</v>
      </c>
      <c r="AR36" s="4">
        <v>2</v>
      </c>
      <c r="AS36" s="4">
        <v>2</v>
      </c>
      <c r="AT36" s="4"/>
      <c r="AU36" s="4"/>
      <c r="AV36" s="5"/>
      <c r="AW36" s="5"/>
      <c r="AX36" s="5"/>
      <c r="AY36" s="5"/>
      <c r="AZ36" s="5"/>
      <c r="BA36" s="5"/>
      <c r="BB36" s="5"/>
      <c r="BC36" s="5"/>
      <c r="BD36" s="5"/>
      <c r="BE36" s="3">
        <f>SUM(E36:BD36)</f>
        <v>76</v>
      </c>
      <c r="BJ36" s="66" t="e">
        <f>BE36+BE121+#REF!</f>
        <v>#REF!</v>
      </c>
      <c r="BL36" s="19">
        <f>BE36+BE121+BE204</f>
        <v>244</v>
      </c>
    </row>
    <row r="37" spans="1:62" s="92" customFormat="1" ht="12.75" customHeight="1">
      <c r="A37" s="132"/>
      <c r="B37" s="136"/>
      <c r="C37" s="118"/>
      <c r="D37" s="100" t="s">
        <v>162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>
        <v>2</v>
      </c>
      <c r="V37" s="94"/>
      <c r="W37" s="94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>
        <v>2</v>
      </c>
      <c r="AU37" s="90">
        <v>1</v>
      </c>
      <c r="AV37" s="91"/>
      <c r="AW37" s="91"/>
      <c r="AX37" s="91"/>
      <c r="AY37" s="91"/>
      <c r="AZ37" s="91"/>
      <c r="BA37" s="91"/>
      <c r="BB37" s="91"/>
      <c r="BC37" s="91"/>
      <c r="BD37" s="91"/>
      <c r="BE37" s="90">
        <f>SUM(E37:BD37)</f>
        <v>5</v>
      </c>
      <c r="BJ37" s="93"/>
    </row>
    <row r="38" spans="1:62" s="28" customFormat="1" ht="40.5" customHeight="1">
      <c r="A38" s="132"/>
      <c r="B38" s="41" t="s">
        <v>131</v>
      </c>
      <c r="C38" s="41" t="s">
        <v>134</v>
      </c>
      <c r="D38" s="41"/>
      <c r="E38" s="35">
        <f>E39</f>
        <v>0</v>
      </c>
      <c r="F38" s="35">
        <f aca="true" t="shared" si="16" ref="F38:U38">F39</f>
        <v>0</v>
      </c>
      <c r="G38" s="35">
        <f t="shared" si="16"/>
        <v>0</v>
      </c>
      <c r="H38" s="35">
        <f t="shared" si="16"/>
        <v>0</v>
      </c>
      <c r="I38" s="35">
        <f t="shared" si="16"/>
        <v>0</v>
      </c>
      <c r="J38" s="35">
        <f t="shared" si="16"/>
        <v>0</v>
      </c>
      <c r="K38" s="35">
        <f t="shared" si="16"/>
        <v>0</v>
      </c>
      <c r="L38" s="35">
        <f t="shared" si="16"/>
        <v>0</v>
      </c>
      <c r="M38" s="35">
        <f t="shared" si="16"/>
        <v>0</v>
      </c>
      <c r="N38" s="35">
        <f t="shared" si="16"/>
        <v>0</v>
      </c>
      <c r="O38" s="35">
        <f t="shared" si="16"/>
        <v>0</v>
      </c>
      <c r="P38" s="35">
        <f t="shared" si="16"/>
        <v>0</v>
      </c>
      <c r="Q38" s="35">
        <f t="shared" si="16"/>
        <v>0</v>
      </c>
      <c r="R38" s="35">
        <f t="shared" si="16"/>
        <v>0</v>
      </c>
      <c r="S38" s="35">
        <f t="shared" si="16"/>
        <v>0</v>
      </c>
      <c r="T38" s="35">
        <f t="shared" si="16"/>
        <v>0</v>
      </c>
      <c r="U38" s="35">
        <f t="shared" si="16"/>
        <v>0</v>
      </c>
      <c r="V38" s="27"/>
      <c r="W38" s="27"/>
      <c r="X38" s="35">
        <f aca="true" t="shared" si="17" ref="X38:AG38">X39</f>
        <v>2</v>
      </c>
      <c r="Y38" s="35">
        <f t="shared" si="17"/>
        <v>2</v>
      </c>
      <c r="Z38" s="35">
        <f t="shared" si="17"/>
        <v>2</v>
      </c>
      <c r="AA38" s="35">
        <f t="shared" si="17"/>
        <v>2</v>
      </c>
      <c r="AB38" s="35">
        <f t="shared" si="17"/>
        <v>2</v>
      </c>
      <c r="AC38" s="35">
        <f t="shared" si="17"/>
        <v>2</v>
      </c>
      <c r="AD38" s="35">
        <f t="shared" si="17"/>
        <v>2</v>
      </c>
      <c r="AE38" s="35">
        <f t="shared" si="17"/>
        <v>2</v>
      </c>
      <c r="AF38" s="35">
        <f t="shared" si="17"/>
        <v>2</v>
      </c>
      <c r="AG38" s="35">
        <f t="shared" si="17"/>
        <v>2</v>
      </c>
      <c r="AH38" s="35">
        <f aca="true" t="shared" si="18" ref="AH38:AQ38">AH39</f>
        <v>2</v>
      </c>
      <c r="AI38" s="35">
        <f t="shared" si="18"/>
        <v>2</v>
      </c>
      <c r="AJ38" s="35">
        <f t="shared" si="18"/>
        <v>2</v>
      </c>
      <c r="AK38" s="35">
        <f t="shared" si="18"/>
        <v>2</v>
      </c>
      <c r="AL38" s="35">
        <f t="shared" si="18"/>
        <v>2</v>
      </c>
      <c r="AM38" s="35">
        <f t="shared" si="18"/>
        <v>2</v>
      </c>
      <c r="AN38" s="35">
        <f t="shared" si="18"/>
        <v>2</v>
      </c>
      <c r="AO38" s="35">
        <f t="shared" si="18"/>
        <v>0</v>
      </c>
      <c r="AP38" s="35">
        <f t="shared" si="18"/>
        <v>0</v>
      </c>
      <c r="AQ38" s="35">
        <f t="shared" si="18"/>
        <v>0</v>
      </c>
      <c r="AR38" s="35">
        <f>AR39</f>
        <v>0</v>
      </c>
      <c r="AS38" s="35">
        <f>AS39</f>
        <v>0</v>
      </c>
      <c r="AT38" s="35">
        <f>AT39</f>
        <v>0</v>
      </c>
      <c r="AU38" s="35">
        <f>AU39</f>
        <v>0</v>
      </c>
      <c r="AV38" s="16"/>
      <c r="AW38" s="16"/>
      <c r="AX38" s="16"/>
      <c r="AY38" s="16"/>
      <c r="AZ38" s="16"/>
      <c r="BA38" s="16"/>
      <c r="BB38" s="16"/>
      <c r="BC38" s="16"/>
      <c r="BD38" s="16"/>
      <c r="BE38" s="35">
        <f>BE39</f>
        <v>49</v>
      </c>
      <c r="BJ38" s="64"/>
    </row>
    <row r="39" spans="1:62" s="8" customFormat="1" ht="12.75" customHeight="1">
      <c r="A39" s="132"/>
      <c r="B39" s="39" t="s">
        <v>133</v>
      </c>
      <c r="C39" s="40" t="s">
        <v>123</v>
      </c>
      <c r="D39" s="40"/>
      <c r="E39" s="36">
        <f>E40+E43+E45+E46</f>
        <v>0</v>
      </c>
      <c r="F39" s="36">
        <f aca="true" t="shared" si="19" ref="F39:U39">F40+F43+F45+F46</f>
        <v>0</v>
      </c>
      <c r="G39" s="36">
        <f t="shared" si="19"/>
        <v>0</v>
      </c>
      <c r="H39" s="36">
        <f t="shared" si="19"/>
        <v>0</v>
      </c>
      <c r="I39" s="36">
        <f t="shared" si="19"/>
        <v>0</v>
      </c>
      <c r="J39" s="36">
        <f t="shared" si="19"/>
        <v>0</v>
      </c>
      <c r="K39" s="36">
        <f t="shared" si="19"/>
        <v>0</v>
      </c>
      <c r="L39" s="36">
        <f t="shared" si="19"/>
        <v>0</v>
      </c>
      <c r="M39" s="36">
        <f t="shared" si="19"/>
        <v>0</v>
      </c>
      <c r="N39" s="36">
        <f t="shared" si="19"/>
        <v>0</v>
      </c>
      <c r="O39" s="36">
        <f t="shared" si="19"/>
        <v>0</v>
      </c>
      <c r="P39" s="36">
        <f t="shared" si="19"/>
        <v>0</v>
      </c>
      <c r="Q39" s="36">
        <f t="shared" si="19"/>
        <v>0</v>
      </c>
      <c r="R39" s="36">
        <f t="shared" si="19"/>
        <v>0</v>
      </c>
      <c r="S39" s="36">
        <f t="shared" si="19"/>
        <v>0</v>
      </c>
      <c r="T39" s="36">
        <f t="shared" si="19"/>
        <v>0</v>
      </c>
      <c r="U39" s="36">
        <f t="shared" si="19"/>
        <v>0</v>
      </c>
      <c r="V39" s="29"/>
      <c r="W39" s="29"/>
      <c r="X39" s="36">
        <f>X40+X43+X45+X46</f>
        <v>2</v>
      </c>
      <c r="Y39" s="36">
        <f aca="true" t="shared" si="20" ref="Y39:AU39">Y40+Y43+Y45+Y46</f>
        <v>2</v>
      </c>
      <c r="Z39" s="36">
        <f t="shared" si="20"/>
        <v>2</v>
      </c>
      <c r="AA39" s="36">
        <f t="shared" si="20"/>
        <v>2</v>
      </c>
      <c r="AB39" s="36">
        <f t="shared" si="20"/>
        <v>2</v>
      </c>
      <c r="AC39" s="36">
        <f t="shared" si="20"/>
        <v>2</v>
      </c>
      <c r="AD39" s="36">
        <f t="shared" si="20"/>
        <v>2</v>
      </c>
      <c r="AE39" s="36">
        <f t="shared" si="20"/>
        <v>2</v>
      </c>
      <c r="AF39" s="36">
        <f t="shared" si="20"/>
        <v>2</v>
      </c>
      <c r="AG39" s="36">
        <f t="shared" si="20"/>
        <v>2</v>
      </c>
      <c r="AH39" s="36">
        <f t="shared" si="20"/>
        <v>2</v>
      </c>
      <c r="AI39" s="36">
        <f t="shared" si="20"/>
        <v>2</v>
      </c>
      <c r="AJ39" s="36">
        <f t="shared" si="20"/>
        <v>2</v>
      </c>
      <c r="AK39" s="36">
        <f t="shared" si="20"/>
        <v>2</v>
      </c>
      <c r="AL39" s="36">
        <f t="shared" si="20"/>
        <v>2</v>
      </c>
      <c r="AM39" s="36">
        <f t="shared" si="20"/>
        <v>2</v>
      </c>
      <c r="AN39" s="36">
        <f t="shared" si="20"/>
        <v>2</v>
      </c>
      <c r="AO39" s="36">
        <f t="shared" si="20"/>
        <v>0</v>
      </c>
      <c r="AP39" s="36">
        <f t="shared" si="20"/>
        <v>0</v>
      </c>
      <c r="AQ39" s="36">
        <f t="shared" si="20"/>
        <v>0</v>
      </c>
      <c r="AR39" s="36">
        <f t="shared" si="20"/>
        <v>0</v>
      </c>
      <c r="AS39" s="36">
        <f t="shared" si="20"/>
        <v>0</v>
      </c>
      <c r="AT39" s="36">
        <f t="shared" si="20"/>
        <v>0</v>
      </c>
      <c r="AU39" s="36">
        <f t="shared" si="20"/>
        <v>0</v>
      </c>
      <c r="AV39" s="6"/>
      <c r="AW39" s="6"/>
      <c r="AX39" s="6"/>
      <c r="AY39" s="6"/>
      <c r="AZ39" s="6"/>
      <c r="BA39" s="6"/>
      <c r="BB39" s="6"/>
      <c r="BC39" s="6"/>
      <c r="BD39" s="6"/>
      <c r="BE39" s="36">
        <f>SUM(BE40:BE46)</f>
        <v>49</v>
      </c>
      <c r="BJ39" s="62"/>
    </row>
    <row r="40" spans="1:64" ht="12.75" customHeight="1">
      <c r="A40" s="132"/>
      <c r="B40" s="119" t="s">
        <v>132</v>
      </c>
      <c r="C40" s="140" t="s">
        <v>159</v>
      </c>
      <c r="D40" s="4" t="s">
        <v>160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1"/>
      <c r="W40" s="11"/>
      <c r="X40" s="4">
        <v>2</v>
      </c>
      <c r="Y40" s="4">
        <v>2</v>
      </c>
      <c r="Z40" s="4">
        <v>2</v>
      </c>
      <c r="AA40" s="4">
        <v>2</v>
      </c>
      <c r="AB40" s="4">
        <v>2</v>
      </c>
      <c r="AC40" s="4">
        <v>2</v>
      </c>
      <c r="AD40" s="4">
        <v>2</v>
      </c>
      <c r="AE40" s="4">
        <v>2</v>
      </c>
      <c r="AF40" s="4">
        <v>2</v>
      </c>
      <c r="AG40" s="4">
        <v>2</v>
      </c>
      <c r="AH40" s="4">
        <v>2</v>
      </c>
      <c r="AI40" s="4">
        <v>2</v>
      </c>
      <c r="AJ40" s="4">
        <v>2</v>
      </c>
      <c r="AK40" s="4">
        <v>2</v>
      </c>
      <c r="AL40" s="4">
        <v>2</v>
      </c>
      <c r="AM40" s="4">
        <v>2</v>
      </c>
      <c r="AN40" s="4">
        <v>2</v>
      </c>
      <c r="AO40" s="4"/>
      <c r="AP40" s="4"/>
      <c r="AQ40" s="4"/>
      <c r="AR40" s="4"/>
      <c r="AS40" s="4"/>
      <c r="AT40" s="4"/>
      <c r="AU40" s="4"/>
      <c r="AV40" s="5"/>
      <c r="AW40" s="5"/>
      <c r="AX40" s="5"/>
      <c r="AY40" s="5"/>
      <c r="AZ40" s="5"/>
      <c r="BA40" s="5"/>
      <c r="BB40" s="5"/>
      <c r="BC40" s="5"/>
      <c r="BD40" s="5"/>
      <c r="BE40" s="3">
        <f aca="true" t="shared" si="21" ref="BE40:BE46">SUM(E40:BD40)</f>
        <v>34</v>
      </c>
      <c r="BG40" s="19" t="e">
        <f>BE40+#REF!+#REF!</f>
        <v>#REF!</v>
      </c>
      <c r="BI40" s="19" t="e">
        <f>BE40+#REF!+#REF!+#REF!</f>
        <v>#REF!</v>
      </c>
      <c r="BJ40" s="61" t="e">
        <f>BE40+BE125+#REF!</f>
        <v>#REF!</v>
      </c>
      <c r="BL40" s="19">
        <f>BE40+BE125+BE208</f>
        <v>34</v>
      </c>
    </row>
    <row r="41" spans="1:57" s="52" customFormat="1" ht="12" customHeight="1">
      <c r="A41" s="132"/>
      <c r="B41" s="144"/>
      <c r="C41" s="143"/>
      <c r="D41" s="87" t="s">
        <v>161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9"/>
      <c r="W41" s="49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>
        <v>2</v>
      </c>
      <c r="AQ41" s="48">
        <v>2</v>
      </c>
      <c r="AR41" s="48">
        <v>2</v>
      </c>
      <c r="AS41" s="48">
        <v>2</v>
      </c>
      <c r="AT41" s="48">
        <v>2</v>
      </c>
      <c r="AU41" s="48">
        <v>2</v>
      </c>
      <c r="AV41" s="51"/>
      <c r="AW41" s="51"/>
      <c r="AX41" s="51"/>
      <c r="AY41" s="51"/>
      <c r="AZ41" s="51"/>
      <c r="BA41" s="51"/>
      <c r="BB41" s="51"/>
      <c r="BC41" s="51"/>
      <c r="BD41" s="51"/>
      <c r="BE41" s="47">
        <f t="shared" si="21"/>
        <v>12</v>
      </c>
    </row>
    <row r="42" spans="1:57" s="92" customFormat="1" ht="12" customHeight="1">
      <c r="A42" s="132"/>
      <c r="B42" s="120"/>
      <c r="C42" s="141"/>
      <c r="D42" s="101" t="s">
        <v>162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4"/>
      <c r="W42" s="94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>
        <v>2</v>
      </c>
      <c r="AP42" s="89"/>
      <c r="AQ42" s="89"/>
      <c r="AR42" s="89"/>
      <c r="AS42" s="89"/>
      <c r="AT42" s="89">
        <v>1</v>
      </c>
      <c r="AU42" s="89"/>
      <c r="AV42" s="91"/>
      <c r="AW42" s="91"/>
      <c r="AX42" s="91"/>
      <c r="AY42" s="91"/>
      <c r="AZ42" s="91"/>
      <c r="BA42" s="91"/>
      <c r="BB42" s="91"/>
      <c r="BC42" s="91"/>
      <c r="BD42" s="91"/>
      <c r="BE42" s="90">
        <f t="shared" si="21"/>
        <v>3</v>
      </c>
    </row>
    <row r="43" spans="1:64" ht="12.75" customHeight="1" hidden="1">
      <c r="A43" s="132"/>
      <c r="B43" s="117" t="s">
        <v>135</v>
      </c>
      <c r="C43" s="117" t="s">
        <v>138</v>
      </c>
      <c r="D43" s="4" t="s">
        <v>160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11"/>
      <c r="W43" s="11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5"/>
      <c r="AW43" s="5"/>
      <c r="AX43" s="5"/>
      <c r="AY43" s="5"/>
      <c r="AZ43" s="5"/>
      <c r="BA43" s="5"/>
      <c r="BB43" s="5"/>
      <c r="BC43" s="5"/>
      <c r="BD43" s="5"/>
      <c r="BE43" s="3">
        <f t="shared" si="21"/>
        <v>0</v>
      </c>
      <c r="BJ43" s="61" t="e">
        <f>BE43+BE126+#REF!</f>
        <v>#REF!</v>
      </c>
      <c r="BL43" s="19">
        <f>BE43+BE126+BE209</f>
        <v>34</v>
      </c>
    </row>
    <row r="44" spans="1:57" s="92" customFormat="1" ht="12.75" customHeight="1" hidden="1">
      <c r="A44" s="132"/>
      <c r="B44" s="118"/>
      <c r="C44" s="118"/>
      <c r="D44" s="89" t="s">
        <v>162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4"/>
      <c r="W44" s="94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91"/>
      <c r="AW44" s="91"/>
      <c r="AX44" s="91"/>
      <c r="AY44" s="91"/>
      <c r="AZ44" s="91"/>
      <c r="BA44" s="91"/>
      <c r="BB44" s="91"/>
      <c r="BC44" s="91"/>
      <c r="BD44" s="91"/>
      <c r="BE44" s="90">
        <f t="shared" si="21"/>
        <v>0</v>
      </c>
    </row>
    <row r="45" spans="1:64" ht="26.25" customHeight="1" hidden="1">
      <c r="A45" s="132"/>
      <c r="B45" s="20" t="s">
        <v>136</v>
      </c>
      <c r="C45" s="4" t="s">
        <v>139</v>
      </c>
      <c r="D45" s="4" t="s">
        <v>160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1"/>
      <c r="W45" s="11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5"/>
      <c r="AW45" s="5"/>
      <c r="AX45" s="5"/>
      <c r="AY45" s="5"/>
      <c r="AZ45" s="5"/>
      <c r="BA45" s="5"/>
      <c r="BB45" s="5"/>
      <c r="BC45" s="5"/>
      <c r="BD45" s="5"/>
      <c r="BE45" s="3">
        <f t="shared" si="21"/>
        <v>0</v>
      </c>
      <c r="BJ45" s="61" t="e">
        <f>BE45+BE127+#REF!</f>
        <v>#REF!</v>
      </c>
      <c r="BL45" s="19">
        <f>BE45+BE127+BE211</f>
        <v>32</v>
      </c>
    </row>
    <row r="46" spans="1:64" ht="12.75" customHeight="1" hidden="1">
      <c r="A46" s="132"/>
      <c r="B46" s="20" t="s">
        <v>137</v>
      </c>
      <c r="C46" s="4" t="s">
        <v>140</v>
      </c>
      <c r="D46" s="4" t="s">
        <v>160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"/>
      <c r="W46" s="11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5"/>
      <c r="AW46" s="5"/>
      <c r="AX46" s="5"/>
      <c r="AY46" s="5"/>
      <c r="AZ46" s="5"/>
      <c r="BA46" s="5"/>
      <c r="BB46" s="5"/>
      <c r="BC46" s="5"/>
      <c r="BD46" s="5"/>
      <c r="BE46" s="3">
        <f t="shared" si="21"/>
        <v>0</v>
      </c>
      <c r="BJ46" s="61" t="e">
        <f>BE46+BE128+#REF!</f>
        <v>#REF!</v>
      </c>
      <c r="BL46" s="19">
        <f>BE46+BE128+BE213</f>
        <v>81</v>
      </c>
    </row>
    <row r="47" spans="1:62" s="28" customFormat="1" ht="26.25" customHeight="1">
      <c r="A47" s="132"/>
      <c r="B47" s="43" t="s">
        <v>17</v>
      </c>
      <c r="C47" s="44" t="s">
        <v>141</v>
      </c>
      <c r="D47" s="44"/>
      <c r="E47" s="35">
        <f>E48+E51+E53+E54+E55+E56+E59+E60+E61+E62</f>
        <v>8</v>
      </c>
      <c r="F47" s="35">
        <f aca="true" t="shared" si="22" ref="F47:U47">F48+F51+F53+F54+F55+F56+F59+F60+F61+F62</f>
        <v>8</v>
      </c>
      <c r="G47" s="35">
        <f t="shared" si="22"/>
        <v>8</v>
      </c>
      <c r="H47" s="35">
        <f t="shared" si="22"/>
        <v>8</v>
      </c>
      <c r="I47" s="35">
        <f t="shared" si="22"/>
        <v>8</v>
      </c>
      <c r="J47" s="35">
        <f t="shared" si="22"/>
        <v>8</v>
      </c>
      <c r="K47" s="35">
        <f t="shared" si="22"/>
        <v>8</v>
      </c>
      <c r="L47" s="35">
        <f t="shared" si="22"/>
        <v>8</v>
      </c>
      <c r="M47" s="35">
        <f t="shared" si="22"/>
        <v>8</v>
      </c>
      <c r="N47" s="35">
        <f t="shared" si="22"/>
        <v>8</v>
      </c>
      <c r="O47" s="35">
        <f t="shared" si="22"/>
        <v>8</v>
      </c>
      <c r="P47" s="35">
        <f t="shared" si="22"/>
        <v>8</v>
      </c>
      <c r="Q47" s="35">
        <f t="shared" si="22"/>
        <v>8</v>
      </c>
      <c r="R47" s="35">
        <f t="shared" si="22"/>
        <v>8</v>
      </c>
      <c r="S47" s="35">
        <f t="shared" si="22"/>
        <v>4</v>
      </c>
      <c r="T47" s="35">
        <f t="shared" si="22"/>
        <v>4</v>
      </c>
      <c r="U47" s="35">
        <f t="shared" si="22"/>
        <v>2</v>
      </c>
      <c r="V47" s="34"/>
      <c r="W47" s="34"/>
      <c r="X47" s="35">
        <f aca="true" t="shared" si="23" ref="X47:AU47">X48+X51+X53+X54+X55+X56+X59+X60+X61+X62</f>
        <v>2</v>
      </c>
      <c r="Y47" s="35">
        <f t="shared" si="23"/>
        <v>2</v>
      </c>
      <c r="Z47" s="35">
        <f t="shared" si="23"/>
        <v>2</v>
      </c>
      <c r="AA47" s="35">
        <f t="shared" si="23"/>
        <v>2</v>
      </c>
      <c r="AB47" s="35">
        <f t="shared" si="23"/>
        <v>2</v>
      </c>
      <c r="AC47" s="35">
        <f t="shared" si="23"/>
        <v>2</v>
      </c>
      <c r="AD47" s="35">
        <f t="shared" si="23"/>
        <v>2</v>
      </c>
      <c r="AE47" s="35">
        <f t="shared" si="23"/>
        <v>2</v>
      </c>
      <c r="AF47" s="35">
        <f t="shared" si="23"/>
        <v>2</v>
      </c>
      <c r="AG47" s="35">
        <f t="shared" si="23"/>
        <v>2</v>
      </c>
      <c r="AH47" s="35">
        <f t="shared" si="23"/>
        <v>2</v>
      </c>
      <c r="AI47" s="35">
        <f t="shared" si="23"/>
        <v>2</v>
      </c>
      <c r="AJ47" s="35">
        <f t="shared" si="23"/>
        <v>2</v>
      </c>
      <c r="AK47" s="35">
        <f t="shared" si="23"/>
        <v>2</v>
      </c>
      <c r="AL47" s="35">
        <f t="shared" si="23"/>
        <v>2</v>
      </c>
      <c r="AM47" s="35">
        <f t="shared" si="23"/>
        <v>2</v>
      </c>
      <c r="AN47" s="35">
        <f t="shared" si="23"/>
        <v>2</v>
      </c>
      <c r="AO47" s="35">
        <f t="shared" si="23"/>
        <v>2</v>
      </c>
      <c r="AP47" s="35">
        <f t="shared" si="23"/>
        <v>2</v>
      </c>
      <c r="AQ47" s="35">
        <f t="shared" si="23"/>
        <v>2</v>
      </c>
      <c r="AR47" s="35">
        <f t="shared" si="23"/>
        <v>0</v>
      </c>
      <c r="AS47" s="35">
        <f t="shared" si="23"/>
        <v>0</v>
      </c>
      <c r="AT47" s="35">
        <f t="shared" si="23"/>
        <v>0</v>
      </c>
      <c r="AU47" s="35">
        <f t="shared" si="23"/>
        <v>6</v>
      </c>
      <c r="AV47" s="16"/>
      <c r="AW47" s="16"/>
      <c r="AX47" s="16"/>
      <c r="AY47" s="16"/>
      <c r="AZ47" s="16"/>
      <c r="BA47" s="16"/>
      <c r="BB47" s="16"/>
      <c r="BC47" s="16"/>
      <c r="BD47" s="16"/>
      <c r="BE47" s="35">
        <f>SUM(BE48:BE62)</f>
        <v>201</v>
      </c>
      <c r="BJ47" s="64"/>
    </row>
    <row r="48" spans="1:64" ht="12.75" customHeight="1">
      <c r="A48" s="132"/>
      <c r="B48" s="137" t="s">
        <v>96</v>
      </c>
      <c r="C48" s="117" t="s">
        <v>144</v>
      </c>
      <c r="D48" s="4" t="s">
        <v>160</v>
      </c>
      <c r="E48" s="3">
        <v>4</v>
      </c>
      <c r="F48" s="3">
        <v>4</v>
      </c>
      <c r="G48" s="3">
        <v>4</v>
      </c>
      <c r="H48" s="3">
        <v>4</v>
      </c>
      <c r="I48" s="3">
        <v>4</v>
      </c>
      <c r="J48" s="3">
        <v>4</v>
      </c>
      <c r="K48" s="3">
        <v>4</v>
      </c>
      <c r="L48" s="3">
        <v>4</v>
      </c>
      <c r="M48" s="3">
        <v>4</v>
      </c>
      <c r="N48" s="3">
        <v>4</v>
      </c>
      <c r="O48" s="3">
        <v>4</v>
      </c>
      <c r="P48" s="3">
        <v>4</v>
      </c>
      <c r="Q48" s="3">
        <v>4</v>
      </c>
      <c r="R48" s="3">
        <v>2</v>
      </c>
      <c r="S48" s="3"/>
      <c r="T48" s="3"/>
      <c r="U48" s="3"/>
      <c r="V48" s="11"/>
      <c r="W48" s="11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3"/>
      <c r="AV48" s="5"/>
      <c r="AW48" s="5"/>
      <c r="AX48" s="5"/>
      <c r="AY48" s="5"/>
      <c r="AZ48" s="5"/>
      <c r="BA48" s="5"/>
      <c r="BB48" s="5"/>
      <c r="BC48" s="5"/>
      <c r="BD48" s="5"/>
      <c r="BE48" s="3">
        <f aca="true" t="shared" si="24" ref="BE48:BE62">SUM(E48:BD48)</f>
        <v>54</v>
      </c>
      <c r="BG48" s="19" t="e">
        <f>BE48+#REF!+#REF!</f>
        <v>#REF!</v>
      </c>
      <c r="BI48" s="19" t="e">
        <f>BE48+#REF!+#REF!+#REF!</f>
        <v>#REF!</v>
      </c>
      <c r="BJ48" s="61" t="e">
        <f>BE48+BE130+#REF!</f>
        <v>#REF!</v>
      </c>
      <c r="BL48" s="19">
        <f>+BE48+BE130+BE216</f>
        <v>54</v>
      </c>
    </row>
    <row r="49" spans="1:57" s="52" customFormat="1" ht="12.75" customHeight="1">
      <c r="A49" s="132"/>
      <c r="B49" s="138"/>
      <c r="C49" s="145"/>
      <c r="D49" s="87" t="s">
        <v>161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>
        <v>4</v>
      </c>
      <c r="U49" s="47">
        <v>4</v>
      </c>
      <c r="V49" s="49"/>
      <c r="W49" s="4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7"/>
      <c r="AV49" s="51"/>
      <c r="AW49" s="51"/>
      <c r="AX49" s="51"/>
      <c r="AY49" s="51"/>
      <c r="AZ49" s="51"/>
      <c r="BA49" s="51"/>
      <c r="BB49" s="51"/>
      <c r="BC49" s="51"/>
      <c r="BD49" s="51"/>
      <c r="BE49" s="47">
        <f t="shared" si="24"/>
        <v>8</v>
      </c>
    </row>
    <row r="50" spans="1:57" s="92" customFormat="1" ht="12.75" customHeight="1">
      <c r="A50" s="132"/>
      <c r="B50" s="139"/>
      <c r="C50" s="118"/>
      <c r="D50" s="101" t="s">
        <v>162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>
        <v>4</v>
      </c>
      <c r="T50" s="90"/>
      <c r="U50" s="90"/>
      <c r="V50" s="94"/>
      <c r="W50" s="94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90"/>
      <c r="AV50" s="91"/>
      <c r="AW50" s="91"/>
      <c r="AX50" s="91"/>
      <c r="AY50" s="91"/>
      <c r="AZ50" s="91"/>
      <c r="BA50" s="91"/>
      <c r="BB50" s="91"/>
      <c r="BC50" s="91"/>
      <c r="BD50" s="91"/>
      <c r="BE50" s="90">
        <f t="shared" si="24"/>
        <v>4</v>
      </c>
    </row>
    <row r="51" spans="1:64" ht="14.25" customHeight="1">
      <c r="A51" s="132"/>
      <c r="B51" s="137" t="s">
        <v>97</v>
      </c>
      <c r="C51" s="117" t="s">
        <v>145</v>
      </c>
      <c r="D51" s="4" t="s">
        <v>160</v>
      </c>
      <c r="E51" s="3">
        <v>2</v>
      </c>
      <c r="F51" s="3">
        <v>2</v>
      </c>
      <c r="G51" s="3">
        <v>2</v>
      </c>
      <c r="H51" s="3">
        <v>2</v>
      </c>
      <c r="I51" s="3">
        <v>2</v>
      </c>
      <c r="J51" s="3">
        <v>2</v>
      </c>
      <c r="K51" s="3">
        <v>2</v>
      </c>
      <c r="L51" s="3">
        <v>2</v>
      </c>
      <c r="M51" s="3">
        <v>2</v>
      </c>
      <c r="N51" s="3">
        <v>2</v>
      </c>
      <c r="O51" s="3">
        <v>2</v>
      </c>
      <c r="P51" s="3">
        <v>2</v>
      </c>
      <c r="Q51" s="3">
        <v>2</v>
      </c>
      <c r="R51" s="3">
        <v>4</v>
      </c>
      <c r="S51" s="3">
        <v>2</v>
      </c>
      <c r="T51" s="3">
        <v>2</v>
      </c>
      <c r="U51" s="3"/>
      <c r="V51" s="11"/>
      <c r="W51" s="11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3"/>
      <c r="AI51" s="3"/>
      <c r="AJ51" s="3"/>
      <c r="AK51" s="3"/>
      <c r="AL51" s="4"/>
      <c r="AM51" s="3"/>
      <c r="AN51" s="3"/>
      <c r="AO51" s="3"/>
      <c r="AP51" s="3"/>
      <c r="AQ51" s="3"/>
      <c r="AR51" s="3"/>
      <c r="AS51" s="3"/>
      <c r="AT51" s="3"/>
      <c r="AU51" s="3"/>
      <c r="AV51" s="5"/>
      <c r="AW51" s="5"/>
      <c r="AX51" s="5"/>
      <c r="AY51" s="5"/>
      <c r="AZ51" s="5"/>
      <c r="BA51" s="5"/>
      <c r="BB51" s="5"/>
      <c r="BC51" s="5"/>
      <c r="BD51" s="5"/>
      <c r="BE51" s="3">
        <f t="shared" si="24"/>
        <v>34</v>
      </c>
      <c r="BI51" s="19" t="e">
        <f>BE51+#REF!+#REF!+#REF!</f>
        <v>#REF!</v>
      </c>
      <c r="BJ51" s="61" t="e">
        <f>BE51+BE131+#REF!</f>
        <v>#REF!</v>
      </c>
      <c r="BL51" s="19">
        <f>BE51+BE131+BE217</f>
        <v>34</v>
      </c>
    </row>
    <row r="52" spans="1:57" s="92" customFormat="1" ht="12" customHeight="1">
      <c r="A52" s="132"/>
      <c r="B52" s="139"/>
      <c r="C52" s="118"/>
      <c r="D52" s="89" t="s">
        <v>162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>
        <v>2</v>
      </c>
      <c r="V52" s="94"/>
      <c r="W52" s="94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90"/>
      <c r="AI52" s="90"/>
      <c r="AJ52" s="90"/>
      <c r="AK52" s="90"/>
      <c r="AL52" s="89"/>
      <c r="AM52" s="90"/>
      <c r="AN52" s="90"/>
      <c r="AO52" s="90"/>
      <c r="AP52" s="90"/>
      <c r="AQ52" s="90"/>
      <c r="AR52" s="90"/>
      <c r="AS52" s="90"/>
      <c r="AT52" s="90"/>
      <c r="AU52" s="90"/>
      <c r="AV52" s="91"/>
      <c r="AW52" s="91"/>
      <c r="AX52" s="91"/>
      <c r="AY52" s="91"/>
      <c r="AZ52" s="91"/>
      <c r="BA52" s="91"/>
      <c r="BB52" s="91"/>
      <c r="BC52" s="91"/>
      <c r="BD52" s="91"/>
      <c r="BE52" s="90">
        <f t="shared" si="24"/>
        <v>2</v>
      </c>
    </row>
    <row r="53" spans="1:64" ht="27.75" customHeight="1" hidden="1">
      <c r="A53" s="132"/>
      <c r="B53" s="21" t="s">
        <v>98</v>
      </c>
      <c r="C53" s="20" t="s">
        <v>93</v>
      </c>
      <c r="D53" s="4" t="s">
        <v>160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1"/>
      <c r="W53" s="11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5"/>
      <c r="AW53" s="5"/>
      <c r="AX53" s="5"/>
      <c r="AY53" s="5"/>
      <c r="AZ53" s="5"/>
      <c r="BA53" s="5"/>
      <c r="BB53" s="5"/>
      <c r="BC53" s="5"/>
      <c r="BD53" s="5"/>
      <c r="BE53" s="3">
        <f t="shared" si="24"/>
        <v>0</v>
      </c>
      <c r="BG53" s="19" t="e">
        <f>BE53+#REF!+#REF!</f>
        <v>#REF!</v>
      </c>
      <c r="BI53" s="19" t="e">
        <f>BE53+#REF!+#REF!+#REF!</f>
        <v>#REF!</v>
      </c>
      <c r="BJ53" s="61" t="e">
        <f>BE53+BE132+#REF!</f>
        <v>#REF!</v>
      </c>
      <c r="BL53" s="19">
        <f>BE53+BE132+BE218</f>
        <v>76</v>
      </c>
    </row>
    <row r="54" spans="1:64" ht="12.75" customHeight="1" hidden="1">
      <c r="A54" s="132"/>
      <c r="B54" s="21" t="s">
        <v>99</v>
      </c>
      <c r="C54" s="20" t="s">
        <v>146</v>
      </c>
      <c r="D54" s="4" t="s">
        <v>160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  <c r="V54" s="11"/>
      <c r="W54" s="11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3"/>
      <c r="AI54" s="3"/>
      <c r="AJ54" s="3"/>
      <c r="AK54" s="3"/>
      <c r="AL54" s="4"/>
      <c r="AM54" s="3"/>
      <c r="AN54" s="3"/>
      <c r="AO54" s="3"/>
      <c r="AP54" s="3"/>
      <c r="AQ54" s="3"/>
      <c r="AR54" s="9"/>
      <c r="AS54" s="3"/>
      <c r="AT54" s="3"/>
      <c r="AU54" s="3"/>
      <c r="AV54" s="5"/>
      <c r="AW54" s="5"/>
      <c r="AX54" s="5"/>
      <c r="AY54" s="5"/>
      <c r="AZ54" s="5"/>
      <c r="BA54" s="5"/>
      <c r="BB54" s="5"/>
      <c r="BC54" s="5"/>
      <c r="BD54" s="5"/>
      <c r="BE54" s="3">
        <f t="shared" si="24"/>
        <v>0</v>
      </c>
      <c r="BG54" s="19" t="e">
        <f>BE54+#REF!+#REF!</f>
        <v>#REF!</v>
      </c>
      <c r="BI54" s="19" t="e">
        <f>BE54+#REF!+#REF!+#REF!</f>
        <v>#REF!</v>
      </c>
      <c r="BJ54" s="61" t="e">
        <f>BE54+BE133+#REF!</f>
        <v>#REF!</v>
      </c>
      <c r="BL54" s="19">
        <f>BE54+BE133+BE221</f>
        <v>67</v>
      </c>
    </row>
    <row r="55" spans="1:64" ht="12.75" customHeight="1" hidden="1">
      <c r="A55" s="132"/>
      <c r="B55" s="21" t="s">
        <v>100</v>
      </c>
      <c r="C55" s="20" t="s">
        <v>20</v>
      </c>
      <c r="D55" s="4" t="s">
        <v>160</v>
      </c>
      <c r="E55" s="3"/>
      <c r="F55" s="3"/>
      <c r="G55" s="3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  <c r="S55" s="4"/>
      <c r="T55" s="4"/>
      <c r="U55" s="4"/>
      <c r="V55" s="11"/>
      <c r="W55" s="11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"/>
      <c r="AI55" s="3"/>
      <c r="AJ55" s="3"/>
      <c r="AK55" s="3"/>
      <c r="AL55" s="4"/>
      <c r="AM55" s="3"/>
      <c r="AN55" s="3"/>
      <c r="AO55" s="3"/>
      <c r="AP55" s="3"/>
      <c r="AQ55" s="3"/>
      <c r="AR55" s="9"/>
      <c r="AS55" s="3"/>
      <c r="AT55" s="3"/>
      <c r="AU55" s="3"/>
      <c r="AV55" s="5"/>
      <c r="AW55" s="5"/>
      <c r="AX55" s="5"/>
      <c r="AY55" s="5"/>
      <c r="AZ55" s="5"/>
      <c r="BA55" s="5"/>
      <c r="BB55" s="5"/>
      <c r="BC55" s="5"/>
      <c r="BD55" s="5"/>
      <c r="BE55" s="3">
        <f t="shared" si="24"/>
        <v>0</v>
      </c>
      <c r="BG55" s="19" t="e">
        <f>BE55+#REF!+#REF!</f>
        <v>#REF!</v>
      </c>
      <c r="BI55" s="19" t="e">
        <f>BE55+#REF!+#REF!+#REF!</f>
        <v>#REF!</v>
      </c>
      <c r="BJ55" s="61" t="e">
        <f>BE55+BE135+#REF!</f>
        <v>#REF!</v>
      </c>
      <c r="BL55" s="19">
        <f>BE55+BE135+BE222</f>
        <v>66</v>
      </c>
    </row>
    <row r="56" spans="1:64" ht="12.75" customHeight="1">
      <c r="A56" s="132"/>
      <c r="B56" s="137" t="s">
        <v>101</v>
      </c>
      <c r="C56" s="140" t="s">
        <v>147</v>
      </c>
      <c r="D56" s="4" t="s">
        <v>160</v>
      </c>
      <c r="E56" s="3">
        <v>2</v>
      </c>
      <c r="F56" s="3">
        <v>2</v>
      </c>
      <c r="G56" s="3">
        <v>2</v>
      </c>
      <c r="H56" s="3">
        <v>2</v>
      </c>
      <c r="I56" s="3">
        <v>2</v>
      </c>
      <c r="J56" s="3">
        <v>2</v>
      </c>
      <c r="K56" s="3">
        <v>2</v>
      </c>
      <c r="L56" s="3">
        <v>2</v>
      </c>
      <c r="M56" s="3">
        <v>2</v>
      </c>
      <c r="N56" s="3">
        <v>2</v>
      </c>
      <c r="O56" s="3">
        <v>2</v>
      </c>
      <c r="P56" s="3">
        <v>2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11"/>
      <c r="W56" s="11"/>
      <c r="X56" s="4">
        <v>2</v>
      </c>
      <c r="Y56" s="4">
        <v>2</v>
      </c>
      <c r="Z56" s="4">
        <v>2</v>
      </c>
      <c r="AA56" s="4">
        <v>2</v>
      </c>
      <c r="AB56" s="4">
        <v>2</v>
      </c>
      <c r="AC56" s="4">
        <v>2</v>
      </c>
      <c r="AD56" s="4">
        <v>2</v>
      </c>
      <c r="AE56" s="4">
        <v>2</v>
      </c>
      <c r="AF56" s="4">
        <v>2</v>
      </c>
      <c r="AG56" s="4">
        <v>2</v>
      </c>
      <c r="AH56" s="4">
        <v>2</v>
      </c>
      <c r="AI56" s="4">
        <v>2</v>
      </c>
      <c r="AJ56" s="4">
        <v>2</v>
      </c>
      <c r="AK56" s="4">
        <v>2</v>
      </c>
      <c r="AL56" s="4">
        <v>2</v>
      </c>
      <c r="AM56" s="4">
        <v>2</v>
      </c>
      <c r="AN56" s="4">
        <v>2</v>
      </c>
      <c r="AO56" s="4">
        <v>2</v>
      </c>
      <c r="AP56" s="4">
        <v>2</v>
      </c>
      <c r="AQ56" s="4">
        <v>2</v>
      </c>
      <c r="AR56" s="4"/>
      <c r="AS56" s="4"/>
      <c r="AT56" s="4"/>
      <c r="AU56" s="67">
        <v>6</v>
      </c>
      <c r="AV56" s="5"/>
      <c r="AW56" s="5"/>
      <c r="AX56" s="5"/>
      <c r="AY56" s="5"/>
      <c r="AZ56" s="5"/>
      <c r="BA56" s="5"/>
      <c r="BB56" s="5"/>
      <c r="BC56" s="5"/>
      <c r="BD56" s="5"/>
      <c r="BE56" s="3">
        <f t="shared" si="24"/>
        <v>80</v>
      </c>
      <c r="BI56" s="19" t="e">
        <f>BE56+#REF!+#REF!+#REF!</f>
        <v>#REF!</v>
      </c>
      <c r="BJ56" s="61" t="e">
        <f>BE56+BE136+#REF!</f>
        <v>#REF!</v>
      </c>
      <c r="BL56" s="109">
        <f>BE56+BE136+BE224</f>
        <v>80</v>
      </c>
    </row>
    <row r="57" spans="1:57" s="52" customFormat="1" ht="12.75" customHeight="1">
      <c r="A57" s="132"/>
      <c r="B57" s="138"/>
      <c r="C57" s="143"/>
      <c r="D57" s="87" t="s">
        <v>161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9"/>
      <c r="W57" s="49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>
        <v>3</v>
      </c>
      <c r="AS57" s="48">
        <v>6</v>
      </c>
      <c r="AT57" s="48">
        <v>1</v>
      </c>
      <c r="AU57" s="47"/>
      <c r="AV57" s="51"/>
      <c r="AW57" s="51"/>
      <c r="AX57" s="51"/>
      <c r="AY57" s="51"/>
      <c r="AZ57" s="51"/>
      <c r="BA57" s="51"/>
      <c r="BB57" s="51"/>
      <c r="BC57" s="51"/>
      <c r="BD57" s="51"/>
      <c r="BE57" s="47">
        <f t="shared" si="24"/>
        <v>10</v>
      </c>
    </row>
    <row r="58" spans="1:57" s="92" customFormat="1" ht="12.75" customHeight="1">
      <c r="A58" s="132"/>
      <c r="B58" s="139"/>
      <c r="C58" s="141"/>
      <c r="D58" s="101" t="s">
        <v>162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4"/>
      <c r="W58" s="94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>
        <v>1</v>
      </c>
      <c r="AR58" s="89"/>
      <c r="AS58" s="89"/>
      <c r="AT58" s="89">
        <v>5</v>
      </c>
      <c r="AU58" s="90">
        <v>3</v>
      </c>
      <c r="AV58" s="91"/>
      <c r="AW58" s="91"/>
      <c r="AX58" s="91"/>
      <c r="AY58" s="91"/>
      <c r="AZ58" s="91"/>
      <c r="BA58" s="91"/>
      <c r="BB58" s="91"/>
      <c r="BC58" s="91"/>
      <c r="BD58" s="91"/>
      <c r="BE58" s="90">
        <f t="shared" si="24"/>
        <v>9</v>
      </c>
    </row>
    <row r="59" spans="1:64" ht="12.75" customHeight="1" hidden="1">
      <c r="A59" s="132"/>
      <c r="B59" s="21" t="s">
        <v>102</v>
      </c>
      <c r="C59" s="20" t="s">
        <v>148</v>
      </c>
      <c r="D59" s="4" t="s">
        <v>160</v>
      </c>
      <c r="E59" s="3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11"/>
      <c r="W59" s="11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3"/>
      <c r="AI59" s="3"/>
      <c r="AJ59" s="3"/>
      <c r="AK59" s="3"/>
      <c r="AL59" s="4"/>
      <c r="AM59" s="3"/>
      <c r="AN59" s="3"/>
      <c r="AO59" s="3"/>
      <c r="AP59" s="3"/>
      <c r="AQ59" s="3"/>
      <c r="AR59" s="9"/>
      <c r="AS59" s="3"/>
      <c r="AT59" s="3"/>
      <c r="AU59" s="3"/>
      <c r="AV59" s="5"/>
      <c r="AW59" s="5"/>
      <c r="AX59" s="5"/>
      <c r="AY59" s="5"/>
      <c r="AZ59" s="5"/>
      <c r="BA59" s="5"/>
      <c r="BB59" s="5"/>
      <c r="BC59" s="5"/>
      <c r="BD59" s="5"/>
      <c r="BE59" s="3">
        <f t="shared" si="24"/>
        <v>0</v>
      </c>
      <c r="BI59" s="19" t="e">
        <f>BE59+#REF!+#REF!+#REF!</f>
        <v>#REF!</v>
      </c>
      <c r="BJ59" s="61" t="e">
        <f>BE59+BE137+#REF!</f>
        <v>#REF!</v>
      </c>
      <c r="BL59" s="19">
        <f>BE59+BE137+BE225</f>
        <v>32</v>
      </c>
    </row>
    <row r="60" spans="1:64" ht="12.75" customHeight="1" hidden="1">
      <c r="A60" s="132"/>
      <c r="B60" s="21" t="s">
        <v>103</v>
      </c>
      <c r="C60" s="20" t="s">
        <v>149</v>
      </c>
      <c r="D60" s="4" t="s">
        <v>160</v>
      </c>
      <c r="E60" s="3"/>
      <c r="F60" s="3"/>
      <c r="G60" s="3"/>
      <c r="H60" s="3"/>
      <c r="I60" s="3"/>
      <c r="J60" s="3"/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11"/>
      <c r="W60" s="11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5"/>
      <c r="AW60" s="5"/>
      <c r="AX60" s="5"/>
      <c r="AY60" s="5"/>
      <c r="AZ60" s="5"/>
      <c r="BA60" s="5"/>
      <c r="BB60" s="5"/>
      <c r="BC60" s="5"/>
      <c r="BD60" s="5"/>
      <c r="BE60" s="3">
        <f t="shared" si="24"/>
        <v>0</v>
      </c>
      <c r="BI60" s="19" t="e">
        <f>BE60+#REF!+#REF!+#REF!</f>
        <v>#REF!</v>
      </c>
      <c r="BJ60" s="61" t="e">
        <f>BE60+BE139+#REF!</f>
        <v>#REF!</v>
      </c>
      <c r="BL60" s="109">
        <f>BE60+BE139+BE226</f>
        <v>0</v>
      </c>
    </row>
    <row r="61" spans="1:64" ht="12.75" customHeight="1" hidden="1">
      <c r="A61" s="132"/>
      <c r="B61" s="21" t="s">
        <v>104</v>
      </c>
      <c r="C61" s="20" t="s">
        <v>150</v>
      </c>
      <c r="D61" s="4" t="s">
        <v>160</v>
      </c>
      <c r="E61" s="3"/>
      <c r="F61" s="3"/>
      <c r="G61" s="3"/>
      <c r="H61" s="3"/>
      <c r="I61" s="3"/>
      <c r="J61" s="3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11"/>
      <c r="W61" s="11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4"/>
      <c r="AM61" s="3"/>
      <c r="AN61" s="3"/>
      <c r="AO61" s="3"/>
      <c r="AP61" s="3"/>
      <c r="AQ61" s="3"/>
      <c r="AR61" s="9"/>
      <c r="AS61" s="3"/>
      <c r="AT61" s="3"/>
      <c r="AU61" s="3"/>
      <c r="AV61" s="5"/>
      <c r="AW61" s="5"/>
      <c r="AX61" s="5"/>
      <c r="AY61" s="5"/>
      <c r="AZ61" s="5"/>
      <c r="BA61" s="5"/>
      <c r="BB61" s="5"/>
      <c r="BC61" s="5"/>
      <c r="BD61" s="5"/>
      <c r="BE61" s="3">
        <f t="shared" si="24"/>
        <v>0</v>
      </c>
      <c r="BI61" s="19" t="e">
        <f>BE61+#REF!+#REF!+#REF!</f>
        <v>#REF!</v>
      </c>
      <c r="BJ61" s="61" t="e">
        <f>BE61+BE140+#REF!</f>
        <v>#REF!</v>
      </c>
      <c r="BL61" s="19">
        <f>BE61+BE140+BE228</f>
        <v>66</v>
      </c>
    </row>
    <row r="62" spans="1:64" ht="27.75" customHeight="1" hidden="1">
      <c r="A62" s="132"/>
      <c r="B62" s="21" t="s">
        <v>105</v>
      </c>
      <c r="C62" s="20" t="s">
        <v>151</v>
      </c>
      <c r="D62" s="4" t="s">
        <v>160</v>
      </c>
      <c r="E62" s="3"/>
      <c r="F62" s="3"/>
      <c r="G62" s="3"/>
      <c r="H62" s="3"/>
      <c r="I62" s="3"/>
      <c r="J62" s="3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11"/>
      <c r="W62" s="11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3"/>
      <c r="AI62" s="3"/>
      <c r="AJ62" s="3"/>
      <c r="AK62" s="3"/>
      <c r="AL62" s="4"/>
      <c r="AM62" s="3"/>
      <c r="AN62" s="3"/>
      <c r="AO62" s="3"/>
      <c r="AP62" s="3"/>
      <c r="AQ62" s="3"/>
      <c r="AR62" s="9"/>
      <c r="AS62" s="3"/>
      <c r="AT62" s="3"/>
      <c r="AU62" s="3"/>
      <c r="AV62" s="5"/>
      <c r="AW62" s="5"/>
      <c r="AX62" s="5"/>
      <c r="AY62" s="5"/>
      <c r="AZ62" s="5"/>
      <c r="BA62" s="5"/>
      <c r="BB62" s="5"/>
      <c r="BC62" s="5"/>
      <c r="BD62" s="5"/>
      <c r="BE62" s="3">
        <f t="shared" si="24"/>
        <v>0</v>
      </c>
      <c r="BI62" s="19" t="e">
        <f>BE62+#REF!+#REF!+#REF!</f>
        <v>#REF!</v>
      </c>
      <c r="BJ62" s="61" t="e">
        <f>BE62+BE141+#REF!</f>
        <v>#REF!</v>
      </c>
      <c r="BL62" s="19">
        <f>BE62+BE141+BE230</f>
        <v>0</v>
      </c>
    </row>
    <row r="63" spans="1:62" s="28" customFormat="1" ht="20.25" customHeight="1">
      <c r="A63" s="132"/>
      <c r="B63" s="43" t="s">
        <v>142</v>
      </c>
      <c r="C63" s="44" t="s">
        <v>143</v>
      </c>
      <c r="D63" s="44"/>
      <c r="E63" s="35">
        <f>E64</f>
        <v>8</v>
      </c>
      <c r="F63" s="35">
        <f aca="true" t="shared" si="25" ref="F63:U63">F64</f>
        <v>8</v>
      </c>
      <c r="G63" s="35">
        <f t="shared" si="25"/>
        <v>8</v>
      </c>
      <c r="H63" s="35">
        <f t="shared" si="25"/>
        <v>8</v>
      </c>
      <c r="I63" s="35">
        <f t="shared" si="25"/>
        <v>8</v>
      </c>
      <c r="J63" s="35">
        <f t="shared" si="25"/>
        <v>8</v>
      </c>
      <c r="K63" s="35">
        <f t="shared" si="25"/>
        <v>8</v>
      </c>
      <c r="L63" s="35">
        <f t="shared" si="25"/>
        <v>8</v>
      </c>
      <c r="M63" s="35">
        <f t="shared" si="25"/>
        <v>8</v>
      </c>
      <c r="N63" s="35">
        <f t="shared" si="25"/>
        <v>8</v>
      </c>
      <c r="O63" s="35">
        <f t="shared" si="25"/>
        <v>8</v>
      </c>
      <c r="P63" s="35">
        <f t="shared" si="25"/>
        <v>8</v>
      </c>
      <c r="Q63" s="35">
        <f t="shared" si="25"/>
        <v>8</v>
      </c>
      <c r="R63" s="35">
        <f t="shared" si="25"/>
        <v>8</v>
      </c>
      <c r="S63" s="35">
        <f t="shared" si="25"/>
        <v>8</v>
      </c>
      <c r="T63" s="35">
        <f t="shared" si="25"/>
        <v>8</v>
      </c>
      <c r="U63" s="35">
        <f t="shared" si="25"/>
        <v>8</v>
      </c>
      <c r="V63" s="27"/>
      <c r="W63" s="27"/>
      <c r="X63" s="35">
        <f aca="true" t="shared" si="26" ref="X63:AU63">X64</f>
        <v>9</v>
      </c>
      <c r="Y63" s="35">
        <f t="shared" si="26"/>
        <v>9</v>
      </c>
      <c r="Z63" s="35">
        <f t="shared" si="26"/>
        <v>9</v>
      </c>
      <c r="AA63" s="35">
        <f t="shared" si="26"/>
        <v>9</v>
      </c>
      <c r="AB63" s="35">
        <f t="shared" si="26"/>
        <v>9</v>
      </c>
      <c r="AC63" s="35">
        <f t="shared" si="26"/>
        <v>9</v>
      </c>
      <c r="AD63" s="35">
        <f t="shared" si="26"/>
        <v>9</v>
      </c>
      <c r="AE63" s="35">
        <f t="shared" si="26"/>
        <v>9</v>
      </c>
      <c r="AF63" s="35">
        <f t="shared" si="26"/>
        <v>9</v>
      </c>
      <c r="AG63" s="35">
        <f t="shared" si="26"/>
        <v>9</v>
      </c>
      <c r="AH63" s="35">
        <f t="shared" si="26"/>
        <v>9</v>
      </c>
      <c r="AI63" s="35">
        <f t="shared" si="26"/>
        <v>9</v>
      </c>
      <c r="AJ63" s="35">
        <f t="shared" si="26"/>
        <v>9</v>
      </c>
      <c r="AK63" s="35">
        <f t="shared" si="26"/>
        <v>9</v>
      </c>
      <c r="AL63" s="35">
        <f t="shared" si="26"/>
        <v>9</v>
      </c>
      <c r="AM63" s="35">
        <f t="shared" si="26"/>
        <v>9</v>
      </c>
      <c r="AN63" s="35">
        <f t="shared" si="26"/>
        <v>9</v>
      </c>
      <c r="AO63" s="35">
        <f t="shared" si="26"/>
        <v>9</v>
      </c>
      <c r="AP63" s="35">
        <f t="shared" si="26"/>
        <v>9</v>
      </c>
      <c r="AQ63" s="35">
        <f t="shared" si="26"/>
        <v>9</v>
      </c>
      <c r="AR63" s="35">
        <f t="shared" si="26"/>
        <v>9</v>
      </c>
      <c r="AS63" s="35">
        <f t="shared" si="26"/>
        <v>0</v>
      </c>
      <c r="AT63" s="35">
        <f t="shared" si="26"/>
        <v>0</v>
      </c>
      <c r="AU63" s="35">
        <f t="shared" si="26"/>
        <v>0</v>
      </c>
      <c r="AV63" s="16"/>
      <c r="AW63" s="16"/>
      <c r="AX63" s="16"/>
      <c r="AY63" s="16"/>
      <c r="AZ63" s="16"/>
      <c r="BA63" s="16"/>
      <c r="BB63" s="16"/>
      <c r="BC63" s="16"/>
      <c r="BD63" s="16"/>
      <c r="BE63" s="35">
        <f>BE64</f>
        <v>325</v>
      </c>
      <c r="BJ63" s="64"/>
    </row>
    <row r="64" spans="1:62" s="8" customFormat="1" ht="13.5">
      <c r="A64" s="132"/>
      <c r="B64" s="40" t="s">
        <v>18</v>
      </c>
      <c r="C64" s="40" t="s">
        <v>19</v>
      </c>
      <c r="D64" s="40"/>
      <c r="E64" s="36">
        <f aca="true" t="shared" si="27" ref="E64:U64">E65+E69</f>
        <v>8</v>
      </c>
      <c r="F64" s="36">
        <f t="shared" si="27"/>
        <v>8</v>
      </c>
      <c r="G64" s="36">
        <f t="shared" si="27"/>
        <v>8</v>
      </c>
      <c r="H64" s="36">
        <f t="shared" si="27"/>
        <v>8</v>
      </c>
      <c r="I64" s="36">
        <f t="shared" si="27"/>
        <v>8</v>
      </c>
      <c r="J64" s="36">
        <f t="shared" si="27"/>
        <v>8</v>
      </c>
      <c r="K64" s="36">
        <f t="shared" si="27"/>
        <v>8</v>
      </c>
      <c r="L64" s="36">
        <f t="shared" si="27"/>
        <v>8</v>
      </c>
      <c r="M64" s="36">
        <f t="shared" si="27"/>
        <v>8</v>
      </c>
      <c r="N64" s="36">
        <f t="shared" si="27"/>
        <v>8</v>
      </c>
      <c r="O64" s="36">
        <f t="shared" si="27"/>
        <v>8</v>
      </c>
      <c r="P64" s="36">
        <f t="shared" si="27"/>
        <v>8</v>
      </c>
      <c r="Q64" s="36">
        <f t="shared" si="27"/>
        <v>8</v>
      </c>
      <c r="R64" s="36">
        <f t="shared" si="27"/>
        <v>8</v>
      </c>
      <c r="S64" s="36">
        <f t="shared" si="27"/>
        <v>8</v>
      </c>
      <c r="T64" s="36">
        <f t="shared" si="27"/>
        <v>8</v>
      </c>
      <c r="U64" s="36">
        <f t="shared" si="27"/>
        <v>8</v>
      </c>
      <c r="V64" s="11"/>
      <c r="W64" s="11"/>
      <c r="X64" s="36">
        <f aca="true" t="shared" si="28" ref="X64:AU64">X65+X69</f>
        <v>9</v>
      </c>
      <c r="Y64" s="36">
        <f t="shared" si="28"/>
        <v>9</v>
      </c>
      <c r="Z64" s="36">
        <f t="shared" si="28"/>
        <v>9</v>
      </c>
      <c r="AA64" s="36">
        <f t="shared" si="28"/>
        <v>9</v>
      </c>
      <c r="AB64" s="36">
        <f t="shared" si="28"/>
        <v>9</v>
      </c>
      <c r="AC64" s="36">
        <f t="shared" si="28"/>
        <v>9</v>
      </c>
      <c r="AD64" s="36">
        <f t="shared" si="28"/>
        <v>9</v>
      </c>
      <c r="AE64" s="36">
        <f t="shared" si="28"/>
        <v>9</v>
      </c>
      <c r="AF64" s="36">
        <f t="shared" si="28"/>
        <v>9</v>
      </c>
      <c r="AG64" s="36">
        <f t="shared" si="28"/>
        <v>9</v>
      </c>
      <c r="AH64" s="36">
        <f t="shared" si="28"/>
        <v>9</v>
      </c>
      <c r="AI64" s="36">
        <f t="shared" si="28"/>
        <v>9</v>
      </c>
      <c r="AJ64" s="36">
        <f t="shared" si="28"/>
        <v>9</v>
      </c>
      <c r="AK64" s="36">
        <f t="shared" si="28"/>
        <v>9</v>
      </c>
      <c r="AL64" s="36">
        <f t="shared" si="28"/>
        <v>9</v>
      </c>
      <c r="AM64" s="36">
        <f t="shared" si="28"/>
        <v>9</v>
      </c>
      <c r="AN64" s="36">
        <f t="shared" si="28"/>
        <v>9</v>
      </c>
      <c r="AO64" s="36">
        <f t="shared" si="28"/>
        <v>9</v>
      </c>
      <c r="AP64" s="36">
        <f t="shared" si="28"/>
        <v>9</v>
      </c>
      <c r="AQ64" s="36">
        <f t="shared" si="28"/>
        <v>9</v>
      </c>
      <c r="AR64" s="36">
        <f t="shared" si="28"/>
        <v>9</v>
      </c>
      <c r="AS64" s="36">
        <f t="shared" si="28"/>
        <v>0</v>
      </c>
      <c r="AT64" s="36">
        <f t="shared" si="28"/>
        <v>0</v>
      </c>
      <c r="AU64" s="36">
        <f t="shared" si="28"/>
        <v>0</v>
      </c>
      <c r="AV64" s="6"/>
      <c r="AW64" s="6"/>
      <c r="AX64" s="6"/>
      <c r="AY64" s="6"/>
      <c r="AZ64" s="6"/>
      <c r="BA64" s="6"/>
      <c r="BB64" s="6"/>
      <c r="BC64" s="6"/>
      <c r="BD64" s="6"/>
      <c r="BE64" s="36">
        <f>SUM(E64:BD64)</f>
        <v>325</v>
      </c>
      <c r="BJ64" s="62"/>
    </row>
    <row r="65" spans="1:62" s="10" customFormat="1" ht="36.75" customHeight="1" hidden="1">
      <c r="A65" s="132"/>
      <c r="B65" s="22" t="s">
        <v>106</v>
      </c>
      <c r="C65" s="23" t="s">
        <v>153</v>
      </c>
      <c r="D65" s="23"/>
      <c r="E65" s="9">
        <f aca="true" t="shared" si="29" ref="E65:U65">SUM(E66:E68)</f>
        <v>0</v>
      </c>
      <c r="F65" s="9">
        <f t="shared" si="29"/>
        <v>0</v>
      </c>
      <c r="G65" s="9">
        <f t="shared" si="29"/>
        <v>0</v>
      </c>
      <c r="H65" s="9">
        <f t="shared" si="29"/>
        <v>0</v>
      </c>
      <c r="I65" s="9">
        <f t="shared" si="29"/>
        <v>0</v>
      </c>
      <c r="J65" s="9">
        <f t="shared" si="29"/>
        <v>0</v>
      </c>
      <c r="K65" s="9">
        <f t="shared" si="29"/>
        <v>0</v>
      </c>
      <c r="L65" s="9">
        <f t="shared" si="29"/>
        <v>0</v>
      </c>
      <c r="M65" s="9">
        <f t="shared" si="29"/>
        <v>0</v>
      </c>
      <c r="N65" s="9">
        <f t="shared" si="29"/>
        <v>0</v>
      </c>
      <c r="O65" s="9">
        <f t="shared" si="29"/>
        <v>0</v>
      </c>
      <c r="P65" s="9">
        <f t="shared" si="29"/>
        <v>0</v>
      </c>
      <c r="Q65" s="9">
        <f t="shared" si="29"/>
        <v>0</v>
      </c>
      <c r="R65" s="9">
        <f t="shared" si="29"/>
        <v>0</v>
      </c>
      <c r="S65" s="9">
        <f t="shared" si="29"/>
        <v>0</v>
      </c>
      <c r="T65" s="9">
        <f t="shared" si="29"/>
        <v>0</v>
      </c>
      <c r="U65" s="9">
        <f t="shared" si="29"/>
        <v>0</v>
      </c>
      <c r="V65" s="18"/>
      <c r="W65" s="18"/>
      <c r="X65" s="9">
        <f aca="true" t="shared" si="30" ref="X65:AU65">SUM(X66:X68)</f>
        <v>0</v>
      </c>
      <c r="Y65" s="9">
        <f t="shared" si="30"/>
        <v>0</v>
      </c>
      <c r="Z65" s="9">
        <f t="shared" si="30"/>
        <v>0</v>
      </c>
      <c r="AA65" s="9">
        <f t="shared" si="30"/>
        <v>0</v>
      </c>
      <c r="AB65" s="9">
        <f t="shared" si="30"/>
        <v>0</v>
      </c>
      <c r="AC65" s="9">
        <f t="shared" si="30"/>
        <v>0</v>
      </c>
      <c r="AD65" s="9">
        <f t="shared" si="30"/>
        <v>0</v>
      </c>
      <c r="AE65" s="9">
        <f t="shared" si="30"/>
        <v>0</v>
      </c>
      <c r="AF65" s="9">
        <f t="shared" si="30"/>
        <v>0</v>
      </c>
      <c r="AG65" s="9">
        <f t="shared" si="30"/>
        <v>0</v>
      </c>
      <c r="AH65" s="9">
        <f t="shared" si="30"/>
        <v>0</v>
      </c>
      <c r="AI65" s="9">
        <f t="shared" si="30"/>
        <v>0</v>
      </c>
      <c r="AJ65" s="9">
        <f t="shared" si="30"/>
        <v>0</v>
      </c>
      <c r="AK65" s="9">
        <f t="shared" si="30"/>
        <v>0</v>
      </c>
      <c r="AL65" s="9">
        <f t="shared" si="30"/>
        <v>0</v>
      </c>
      <c r="AM65" s="9">
        <f t="shared" si="30"/>
        <v>0</v>
      </c>
      <c r="AN65" s="9">
        <f t="shared" si="30"/>
        <v>0</v>
      </c>
      <c r="AO65" s="9">
        <f t="shared" si="30"/>
        <v>0</v>
      </c>
      <c r="AP65" s="9">
        <f t="shared" si="30"/>
        <v>0</v>
      </c>
      <c r="AQ65" s="9">
        <f t="shared" si="30"/>
        <v>0</v>
      </c>
      <c r="AR65" s="9">
        <f t="shared" si="30"/>
        <v>0</v>
      </c>
      <c r="AS65" s="9">
        <f t="shared" si="30"/>
        <v>0</v>
      </c>
      <c r="AT65" s="9">
        <f t="shared" si="30"/>
        <v>0</v>
      </c>
      <c r="AU65" s="9">
        <f t="shared" si="30"/>
        <v>0</v>
      </c>
      <c r="AV65" s="18"/>
      <c r="AW65" s="18"/>
      <c r="AX65" s="18"/>
      <c r="AY65" s="18"/>
      <c r="AZ65" s="18"/>
      <c r="BA65" s="18"/>
      <c r="BB65" s="18"/>
      <c r="BC65" s="18"/>
      <c r="BD65" s="18"/>
      <c r="BE65" s="9">
        <f>SUM(BE66:BE68)</f>
        <v>0</v>
      </c>
      <c r="BJ65" s="65"/>
    </row>
    <row r="66" spans="1:64" ht="26.25" customHeight="1" hidden="1">
      <c r="A66" s="132"/>
      <c r="B66" s="21" t="s">
        <v>35</v>
      </c>
      <c r="C66" s="20" t="s">
        <v>152</v>
      </c>
      <c r="D66" s="4" t="s">
        <v>160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1"/>
      <c r="W66" s="11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5"/>
      <c r="AW66" s="5"/>
      <c r="AX66" s="5"/>
      <c r="AY66" s="5"/>
      <c r="AZ66" s="5"/>
      <c r="BA66" s="5"/>
      <c r="BB66" s="5"/>
      <c r="BC66" s="5"/>
      <c r="BD66" s="5"/>
      <c r="BE66" s="3">
        <f>SUM(E66:BD66)</f>
        <v>0</v>
      </c>
      <c r="BG66" s="19" t="e">
        <f>BE66+#REF!+#REF!</f>
        <v>#REF!</v>
      </c>
      <c r="BI66" s="19" t="e">
        <f>BE66+#REF!+#REF!+#REF!</f>
        <v>#REF!</v>
      </c>
      <c r="BJ66" s="61" t="e">
        <f>BE66+BE145+#REF!</f>
        <v>#REF!</v>
      </c>
      <c r="BL66" s="19">
        <f>BE66+BE235+BE145</f>
        <v>180</v>
      </c>
    </row>
    <row r="67" spans="1:65" ht="12.75" customHeight="1" hidden="1">
      <c r="A67" s="132"/>
      <c r="B67" s="21" t="s">
        <v>107</v>
      </c>
      <c r="C67" s="20" t="s">
        <v>108</v>
      </c>
      <c r="D67" s="4" t="s">
        <v>160</v>
      </c>
      <c r="E67" s="3"/>
      <c r="F67" s="3"/>
      <c r="G67" s="3"/>
      <c r="H67" s="3"/>
      <c r="I67" s="3"/>
      <c r="J67" s="3"/>
      <c r="K67" s="3"/>
      <c r="L67" s="4"/>
      <c r="M67" s="4"/>
      <c r="N67" s="4"/>
      <c r="O67" s="4"/>
      <c r="P67" s="4"/>
      <c r="Q67" s="4"/>
      <c r="R67" s="4"/>
      <c r="S67" s="4"/>
      <c r="T67" s="4"/>
      <c r="U67" s="4"/>
      <c r="V67" s="11"/>
      <c r="W67" s="11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3"/>
      <c r="AV67" s="5"/>
      <c r="AW67" s="5"/>
      <c r="AX67" s="5"/>
      <c r="AY67" s="5"/>
      <c r="AZ67" s="5"/>
      <c r="BA67" s="5"/>
      <c r="BB67" s="5"/>
      <c r="BC67" s="5"/>
      <c r="BD67" s="5"/>
      <c r="BE67" s="3">
        <f>SUM(E67:BD67)</f>
        <v>0</v>
      </c>
      <c r="BI67" s="19" t="e">
        <f>BE67+#REF!+#REF!+#REF!</f>
        <v>#REF!</v>
      </c>
      <c r="BJ67" s="61" t="e">
        <f>BE67+BE147+#REF!</f>
        <v>#REF!</v>
      </c>
      <c r="BL67" s="108">
        <f>BE67+BE147+BE238</f>
        <v>306</v>
      </c>
      <c r="BM67" s="19">
        <f>BL67/36</f>
        <v>8.5</v>
      </c>
    </row>
    <row r="68" spans="1:65" ht="12.75" customHeight="1" hidden="1">
      <c r="A68" s="132"/>
      <c r="B68" s="21" t="s">
        <v>109</v>
      </c>
      <c r="C68" s="20" t="s">
        <v>110</v>
      </c>
      <c r="D68" s="4" t="s">
        <v>160</v>
      </c>
      <c r="E68" s="3"/>
      <c r="F68" s="3"/>
      <c r="G68" s="3"/>
      <c r="H68" s="3"/>
      <c r="I68" s="3"/>
      <c r="J68" s="3"/>
      <c r="K68" s="3"/>
      <c r="L68" s="4"/>
      <c r="M68" s="4"/>
      <c r="N68" s="4"/>
      <c r="O68" s="4"/>
      <c r="P68" s="4"/>
      <c r="Q68" s="4"/>
      <c r="R68" s="4"/>
      <c r="S68" s="4"/>
      <c r="T68" s="4"/>
      <c r="U68" s="4"/>
      <c r="V68" s="11"/>
      <c r="W68" s="11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3"/>
      <c r="AI68" s="3"/>
      <c r="AJ68" s="3"/>
      <c r="AK68" s="9"/>
      <c r="AL68" s="4"/>
      <c r="AM68" s="3"/>
      <c r="AN68" s="3"/>
      <c r="AO68" s="3"/>
      <c r="AP68" s="3"/>
      <c r="AQ68" s="3"/>
      <c r="AR68" s="9"/>
      <c r="AS68" s="3"/>
      <c r="AT68" s="3"/>
      <c r="AU68" s="3"/>
      <c r="AV68" s="5"/>
      <c r="AW68" s="5"/>
      <c r="AX68" s="5"/>
      <c r="AY68" s="5"/>
      <c r="AZ68" s="5"/>
      <c r="BA68" s="5"/>
      <c r="BB68" s="5"/>
      <c r="BC68" s="5"/>
      <c r="BD68" s="5"/>
      <c r="BE68" s="3">
        <f>SUM(E68:BD68)</f>
        <v>0</v>
      </c>
      <c r="BI68" s="19" t="e">
        <f>BE68+#REF!+#REF!+#REF!</f>
        <v>#REF!</v>
      </c>
      <c r="BJ68" s="61" t="e">
        <f>BE68+BE148+#REF!</f>
        <v>#REF!</v>
      </c>
      <c r="BL68" s="108">
        <f>BE68+BE148+BE239</f>
        <v>198</v>
      </c>
      <c r="BM68" s="19">
        <f>BL68/36</f>
        <v>5.5</v>
      </c>
    </row>
    <row r="69" spans="1:62" s="10" customFormat="1" ht="28.5" customHeight="1">
      <c r="A69" s="132"/>
      <c r="B69" s="22" t="s">
        <v>111</v>
      </c>
      <c r="C69" s="23" t="s">
        <v>154</v>
      </c>
      <c r="D69" s="23"/>
      <c r="E69" s="9">
        <f>E70+E73+E74</f>
        <v>8</v>
      </c>
      <c r="F69" s="9">
        <f aca="true" t="shared" si="31" ref="F69:U69">F70+F73+F74</f>
        <v>8</v>
      </c>
      <c r="G69" s="9">
        <f t="shared" si="31"/>
        <v>8</v>
      </c>
      <c r="H69" s="9">
        <f t="shared" si="31"/>
        <v>8</v>
      </c>
      <c r="I69" s="9">
        <f t="shared" si="31"/>
        <v>8</v>
      </c>
      <c r="J69" s="9">
        <f t="shared" si="31"/>
        <v>8</v>
      </c>
      <c r="K69" s="9">
        <f t="shared" si="31"/>
        <v>8</v>
      </c>
      <c r="L69" s="9">
        <f t="shared" si="31"/>
        <v>8</v>
      </c>
      <c r="M69" s="9">
        <f t="shared" si="31"/>
        <v>8</v>
      </c>
      <c r="N69" s="9">
        <f t="shared" si="31"/>
        <v>8</v>
      </c>
      <c r="O69" s="9">
        <f t="shared" si="31"/>
        <v>8</v>
      </c>
      <c r="P69" s="9">
        <f t="shared" si="31"/>
        <v>8</v>
      </c>
      <c r="Q69" s="9">
        <f t="shared" si="31"/>
        <v>8</v>
      </c>
      <c r="R69" s="9">
        <f t="shared" si="31"/>
        <v>8</v>
      </c>
      <c r="S69" s="9">
        <f t="shared" si="31"/>
        <v>8</v>
      </c>
      <c r="T69" s="9">
        <f t="shared" si="31"/>
        <v>8</v>
      </c>
      <c r="U69" s="9">
        <f t="shared" si="31"/>
        <v>8</v>
      </c>
      <c r="V69" s="17"/>
      <c r="W69" s="17"/>
      <c r="X69" s="9">
        <f aca="true" t="shared" si="32" ref="X69:AU69">X70+X73+X74</f>
        <v>9</v>
      </c>
      <c r="Y69" s="9">
        <f t="shared" si="32"/>
        <v>9</v>
      </c>
      <c r="Z69" s="9">
        <f t="shared" si="32"/>
        <v>9</v>
      </c>
      <c r="AA69" s="9">
        <f t="shared" si="32"/>
        <v>9</v>
      </c>
      <c r="AB69" s="9">
        <f t="shared" si="32"/>
        <v>9</v>
      </c>
      <c r="AC69" s="9">
        <f t="shared" si="32"/>
        <v>9</v>
      </c>
      <c r="AD69" s="9">
        <f t="shared" si="32"/>
        <v>9</v>
      </c>
      <c r="AE69" s="9">
        <f t="shared" si="32"/>
        <v>9</v>
      </c>
      <c r="AF69" s="9">
        <f t="shared" si="32"/>
        <v>9</v>
      </c>
      <c r="AG69" s="9">
        <f t="shared" si="32"/>
        <v>9</v>
      </c>
      <c r="AH69" s="9">
        <f t="shared" si="32"/>
        <v>9</v>
      </c>
      <c r="AI69" s="9">
        <f t="shared" si="32"/>
        <v>9</v>
      </c>
      <c r="AJ69" s="9">
        <f t="shared" si="32"/>
        <v>9</v>
      </c>
      <c r="AK69" s="9">
        <f t="shared" si="32"/>
        <v>9</v>
      </c>
      <c r="AL69" s="9">
        <f t="shared" si="32"/>
        <v>9</v>
      </c>
      <c r="AM69" s="9">
        <f t="shared" si="32"/>
        <v>9</v>
      </c>
      <c r="AN69" s="9">
        <f t="shared" si="32"/>
        <v>9</v>
      </c>
      <c r="AO69" s="9">
        <f t="shared" si="32"/>
        <v>9</v>
      </c>
      <c r="AP69" s="9">
        <f t="shared" si="32"/>
        <v>9</v>
      </c>
      <c r="AQ69" s="9">
        <f t="shared" si="32"/>
        <v>9</v>
      </c>
      <c r="AR69" s="9">
        <f t="shared" si="32"/>
        <v>9</v>
      </c>
      <c r="AS69" s="9">
        <f t="shared" si="32"/>
        <v>0</v>
      </c>
      <c r="AT69" s="9">
        <f t="shared" si="32"/>
        <v>0</v>
      </c>
      <c r="AU69" s="9">
        <f t="shared" si="32"/>
        <v>0</v>
      </c>
      <c r="AV69" s="18"/>
      <c r="AW69" s="18"/>
      <c r="AX69" s="18"/>
      <c r="AY69" s="18"/>
      <c r="AZ69" s="18"/>
      <c r="BA69" s="18"/>
      <c r="BB69" s="18"/>
      <c r="BC69" s="18"/>
      <c r="BD69" s="18"/>
      <c r="BE69" s="9">
        <f>SUM(BE70:BE74)</f>
        <v>337</v>
      </c>
      <c r="BJ69" s="65"/>
    </row>
    <row r="70" spans="1:64" ht="12" customHeight="1">
      <c r="A70" s="132"/>
      <c r="B70" s="137" t="s">
        <v>112</v>
      </c>
      <c r="C70" s="119" t="s">
        <v>155</v>
      </c>
      <c r="D70" s="4" t="s">
        <v>160</v>
      </c>
      <c r="E70" s="3">
        <v>2</v>
      </c>
      <c r="F70" s="3">
        <v>2</v>
      </c>
      <c r="G70" s="3">
        <v>2</v>
      </c>
      <c r="H70" s="3">
        <v>2</v>
      </c>
      <c r="I70" s="3">
        <v>2</v>
      </c>
      <c r="J70" s="3">
        <v>2</v>
      </c>
      <c r="K70" s="3">
        <v>2</v>
      </c>
      <c r="L70" s="3">
        <v>2</v>
      </c>
      <c r="M70" s="3">
        <v>2</v>
      </c>
      <c r="N70" s="3">
        <v>2</v>
      </c>
      <c r="O70" s="3">
        <v>2</v>
      </c>
      <c r="P70" s="3">
        <v>2</v>
      </c>
      <c r="Q70" s="3">
        <v>2</v>
      </c>
      <c r="R70" s="3">
        <v>2</v>
      </c>
      <c r="S70" s="3">
        <v>2</v>
      </c>
      <c r="T70" s="3">
        <v>2</v>
      </c>
      <c r="U70" s="3">
        <v>2</v>
      </c>
      <c r="V70" s="11"/>
      <c r="W70" s="11"/>
      <c r="X70" s="4">
        <v>3</v>
      </c>
      <c r="Y70" s="4">
        <v>3</v>
      </c>
      <c r="Z70" s="4">
        <v>3</v>
      </c>
      <c r="AA70" s="4">
        <v>3</v>
      </c>
      <c r="AB70" s="4">
        <v>3</v>
      </c>
      <c r="AC70" s="4">
        <v>3</v>
      </c>
      <c r="AD70" s="4">
        <v>3</v>
      </c>
      <c r="AE70" s="4">
        <v>3</v>
      </c>
      <c r="AF70" s="4">
        <v>3</v>
      </c>
      <c r="AG70" s="4">
        <v>3</v>
      </c>
      <c r="AH70" s="4">
        <v>3</v>
      </c>
      <c r="AI70" s="4">
        <v>3</v>
      </c>
      <c r="AJ70" s="4">
        <v>3</v>
      </c>
      <c r="AK70" s="4">
        <v>3</v>
      </c>
      <c r="AL70" s="4">
        <v>3</v>
      </c>
      <c r="AM70" s="4">
        <v>3</v>
      </c>
      <c r="AN70" s="4">
        <v>3</v>
      </c>
      <c r="AO70" s="4">
        <v>3</v>
      </c>
      <c r="AP70" s="4">
        <v>3</v>
      </c>
      <c r="AQ70" s="4">
        <v>3</v>
      </c>
      <c r="AR70" s="4">
        <v>3</v>
      </c>
      <c r="AS70" s="4"/>
      <c r="AT70" s="4"/>
      <c r="AU70" s="4"/>
      <c r="AV70" s="5"/>
      <c r="AW70" s="5"/>
      <c r="AX70" s="5"/>
      <c r="AY70" s="5"/>
      <c r="AZ70" s="5"/>
      <c r="BA70" s="5"/>
      <c r="BB70" s="5"/>
      <c r="BC70" s="5"/>
      <c r="BD70" s="5"/>
      <c r="BE70" s="3">
        <f aca="true" t="shared" si="33" ref="BE70:BE76">SUM(E70:BD70)</f>
        <v>97</v>
      </c>
      <c r="BI70" s="19" t="e">
        <f>BE70+#REF!+#REF!+#REF!</f>
        <v>#REF!</v>
      </c>
      <c r="BJ70" s="61" t="e">
        <f>BE70+BE150+#REF!</f>
        <v>#REF!</v>
      </c>
      <c r="BL70" s="108">
        <f>BE70+BE150+BE241</f>
        <v>181</v>
      </c>
    </row>
    <row r="71" spans="1:64" s="52" customFormat="1" ht="12" customHeight="1">
      <c r="A71" s="132"/>
      <c r="B71" s="138"/>
      <c r="C71" s="144"/>
      <c r="D71" s="87" t="s">
        <v>161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9"/>
      <c r="W71" s="49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>
        <v>4</v>
      </c>
      <c r="AT71" s="48">
        <v>3</v>
      </c>
      <c r="AU71" s="48">
        <v>1</v>
      </c>
      <c r="AV71" s="51"/>
      <c r="AW71" s="51"/>
      <c r="AX71" s="51"/>
      <c r="AY71" s="51"/>
      <c r="AZ71" s="51"/>
      <c r="BA71" s="51"/>
      <c r="BB71" s="51"/>
      <c r="BC71" s="51"/>
      <c r="BD71" s="51"/>
      <c r="BE71" s="47">
        <f t="shared" si="33"/>
        <v>8</v>
      </c>
      <c r="BL71" s="110"/>
    </row>
    <row r="72" spans="1:64" s="92" customFormat="1" ht="12.75" customHeight="1">
      <c r="A72" s="132"/>
      <c r="B72" s="139"/>
      <c r="C72" s="120"/>
      <c r="D72" s="101" t="s">
        <v>162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4"/>
      <c r="W72" s="94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>
        <v>4</v>
      </c>
      <c r="AU72" s="89"/>
      <c r="AV72" s="91"/>
      <c r="AW72" s="91"/>
      <c r="AX72" s="91"/>
      <c r="AY72" s="91"/>
      <c r="AZ72" s="91"/>
      <c r="BA72" s="91"/>
      <c r="BB72" s="91"/>
      <c r="BC72" s="91"/>
      <c r="BD72" s="91"/>
      <c r="BE72" s="90">
        <f t="shared" si="33"/>
        <v>4</v>
      </c>
      <c r="BL72" s="93"/>
    </row>
    <row r="73" spans="1:65" ht="12.75" customHeight="1">
      <c r="A73" s="132"/>
      <c r="B73" s="21" t="s">
        <v>115</v>
      </c>
      <c r="C73" s="20" t="s">
        <v>108</v>
      </c>
      <c r="D73" s="4" t="s">
        <v>160</v>
      </c>
      <c r="E73" s="3">
        <v>6</v>
      </c>
      <c r="F73" s="3">
        <v>6</v>
      </c>
      <c r="G73" s="3">
        <v>6</v>
      </c>
      <c r="H73" s="3">
        <v>6</v>
      </c>
      <c r="I73" s="3">
        <v>6</v>
      </c>
      <c r="J73" s="3">
        <v>6</v>
      </c>
      <c r="K73" s="3">
        <v>6</v>
      </c>
      <c r="L73" s="3">
        <v>6</v>
      </c>
      <c r="M73" s="3">
        <v>6</v>
      </c>
      <c r="N73" s="3">
        <v>6</v>
      </c>
      <c r="O73" s="3">
        <v>6</v>
      </c>
      <c r="P73" s="3">
        <v>6</v>
      </c>
      <c r="Q73" s="3">
        <v>6</v>
      </c>
      <c r="R73" s="3">
        <v>6</v>
      </c>
      <c r="S73" s="3">
        <v>6</v>
      </c>
      <c r="T73" s="3">
        <v>6</v>
      </c>
      <c r="U73" s="3">
        <v>6</v>
      </c>
      <c r="V73" s="11"/>
      <c r="W73" s="11"/>
      <c r="X73" s="4">
        <v>6</v>
      </c>
      <c r="Y73" s="4">
        <v>6</v>
      </c>
      <c r="Z73" s="4">
        <v>6</v>
      </c>
      <c r="AA73" s="4">
        <v>6</v>
      </c>
      <c r="AB73" s="4">
        <v>6</v>
      </c>
      <c r="AC73" s="4">
        <v>6</v>
      </c>
      <c r="AD73" s="4">
        <v>6</v>
      </c>
      <c r="AE73" s="4">
        <v>6</v>
      </c>
      <c r="AF73" s="4">
        <v>6</v>
      </c>
      <c r="AG73" s="4">
        <v>6</v>
      </c>
      <c r="AH73" s="4">
        <v>6</v>
      </c>
      <c r="AI73" s="4">
        <v>6</v>
      </c>
      <c r="AJ73" s="4">
        <v>6</v>
      </c>
      <c r="AK73" s="4">
        <v>6</v>
      </c>
      <c r="AL73" s="4">
        <v>6</v>
      </c>
      <c r="AM73" s="4">
        <v>6</v>
      </c>
      <c r="AN73" s="4">
        <v>6</v>
      </c>
      <c r="AO73" s="4">
        <v>6</v>
      </c>
      <c r="AP73" s="4">
        <v>6</v>
      </c>
      <c r="AQ73" s="4">
        <v>6</v>
      </c>
      <c r="AR73" s="4">
        <v>6</v>
      </c>
      <c r="AS73" s="4"/>
      <c r="AT73" s="4"/>
      <c r="AU73" s="4"/>
      <c r="AV73" s="5"/>
      <c r="AW73" s="5"/>
      <c r="AX73" s="5"/>
      <c r="AY73" s="5"/>
      <c r="AZ73" s="5"/>
      <c r="BA73" s="5"/>
      <c r="BB73" s="5"/>
      <c r="BC73" s="5"/>
      <c r="BD73" s="5"/>
      <c r="BE73" s="3">
        <f t="shared" si="33"/>
        <v>228</v>
      </c>
      <c r="BI73" s="19" t="e">
        <f>BE73+#REF!+#REF!+#REF!</f>
        <v>#REF!</v>
      </c>
      <c r="BJ73" s="61" t="e">
        <f>BE73+BE153+#REF!</f>
        <v>#REF!</v>
      </c>
      <c r="BL73" s="108">
        <f>BE73+BE153+BE245</f>
        <v>324</v>
      </c>
      <c r="BM73" s="19">
        <f>BL73/36</f>
        <v>9</v>
      </c>
    </row>
    <row r="74" spans="1:65" ht="12.75" customHeight="1">
      <c r="A74" s="132"/>
      <c r="B74" s="21" t="s">
        <v>116</v>
      </c>
      <c r="C74" s="20" t="s">
        <v>110</v>
      </c>
      <c r="D74" s="4" t="s">
        <v>160</v>
      </c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  <c r="P74" s="4"/>
      <c r="Q74" s="4"/>
      <c r="R74" s="4"/>
      <c r="S74" s="4"/>
      <c r="T74" s="4"/>
      <c r="U74" s="4"/>
      <c r="V74" s="11"/>
      <c r="W74" s="11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3"/>
      <c r="AI74" s="3"/>
      <c r="AJ74" s="3"/>
      <c r="AK74" s="9"/>
      <c r="AL74" s="4"/>
      <c r="AM74" s="3"/>
      <c r="AN74" s="3"/>
      <c r="AO74" s="3"/>
      <c r="AP74" s="3"/>
      <c r="AQ74" s="3"/>
      <c r="AR74" s="9"/>
      <c r="AS74" s="3"/>
      <c r="AT74" s="3"/>
      <c r="AU74" s="3"/>
      <c r="AV74" s="5"/>
      <c r="AW74" s="5"/>
      <c r="AX74" s="5"/>
      <c r="AY74" s="5"/>
      <c r="AZ74" s="5"/>
      <c r="BA74" s="5"/>
      <c r="BB74" s="5"/>
      <c r="BC74" s="5"/>
      <c r="BD74" s="5"/>
      <c r="BE74" s="3">
        <f t="shared" si="33"/>
        <v>0</v>
      </c>
      <c r="BI74" s="19" t="e">
        <f>BE74+#REF!+#REF!+#REF!</f>
        <v>#REF!</v>
      </c>
      <c r="BJ74" s="61" t="e">
        <f>BE74+BE154+#REF!</f>
        <v>#REF!</v>
      </c>
      <c r="BL74" s="108">
        <f>BE74+BE154+BE246</f>
        <v>180</v>
      </c>
      <c r="BM74" s="19">
        <f>BL74/36</f>
        <v>5</v>
      </c>
    </row>
    <row r="75" spans="1:62" s="57" customFormat="1" ht="12.75" customHeight="1">
      <c r="A75" s="132"/>
      <c r="B75" s="53"/>
      <c r="C75" s="54" t="s">
        <v>117</v>
      </c>
      <c r="D75" s="54"/>
      <c r="E75" s="55">
        <f>E10+E12+E14+E16+E18+E20+E24+E28+E35+E37+E42+E44+E50+E52+E58+E72</f>
        <v>0</v>
      </c>
      <c r="F75" s="55">
        <f aca="true" t="shared" si="34" ref="F75:AU75">F10+F12+F14+F16+F18+F20+F24+F28+F35+F37+F42+F44+F50+F52+F58+F72</f>
        <v>0</v>
      </c>
      <c r="G75" s="55">
        <f t="shared" si="34"/>
        <v>0</v>
      </c>
      <c r="H75" s="55">
        <f t="shared" si="34"/>
        <v>0</v>
      </c>
      <c r="I75" s="55">
        <f t="shared" si="34"/>
        <v>0</v>
      </c>
      <c r="J75" s="55">
        <f t="shared" si="34"/>
        <v>0</v>
      </c>
      <c r="K75" s="55">
        <f t="shared" si="34"/>
        <v>0</v>
      </c>
      <c r="L75" s="55">
        <f t="shared" si="34"/>
        <v>0</v>
      </c>
      <c r="M75" s="55">
        <f t="shared" si="34"/>
        <v>0</v>
      </c>
      <c r="N75" s="55">
        <f t="shared" si="34"/>
        <v>0</v>
      </c>
      <c r="O75" s="55">
        <f t="shared" si="34"/>
        <v>0</v>
      </c>
      <c r="P75" s="55">
        <f t="shared" si="34"/>
        <v>0</v>
      </c>
      <c r="Q75" s="55">
        <f t="shared" si="34"/>
        <v>0</v>
      </c>
      <c r="R75" s="55">
        <f t="shared" si="34"/>
        <v>0</v>
      </c>
      <c r="S75" s="55">
        <f t="shared" si="34"/>
        <v>4</v>
      </c>
      <c r="T75" s="55">
        <f t="shared" si="34"/>
        <v>0</v>
      </c>
      <c r="U75" s="55">
        <f t="shared" si="34"/>
        <v>22</v>
      </c>
      <c r="V75" s="11"/>
      <c r="W75" s="11"/>
      <c r="X75" s="55">
        <f t="shared" si="34"/>
        <v>0</v>
      </c>
      <c r="Y75" s="55">
        <f t="shared" si="34"/>
        <v>0</v>
      </c>
      <c r="Z75" s="55">
        <f t="shared" si="34"/>
        <v>0</v>
      </c>
      <c r="AA75" s="55">
        <f t="shared" si="34"/>
        <v>0</v>
      </c>
      <c r="AB75" s="55">
        <f t="shared" si="34"/>
        <v>0</v>
      </c>
      <c r="AC75" s="55">
        <f t="shared" si="34"/>
        <v>0</v>
      </c>
      <c r="AD75" s="55">
        <f t="shared" si="34"/>
        <v>0</v>
      </c>
      <c r="AE75" s="55">
        <f t="shared" si="34"/>
        <v>0</v>
      </c>
      <c r="AF75" s="55">
        <f t="shared" si="34"/>
        <v>0</v>
      </c>
      <c r="AG75" s="55">
        <f t="shared" si="34"/>
        <v>0</v>
      </c>
      <c r="AH75" s="55">
        <f t="shared" si="34"/>
        <v>0</v>
      </c>
      <c r="AI75" s="55">
        <f t="shared" si="34"/>
        <v>0</v>
      </c>
      <c r="AJ75" s="55">
        <f t="shared" si="34"/>
        <v>0</v>
      </c>
      <c r="AK75" s="55">
        <f t="shared" si="34"/>
        <v>0</v>
      </c>
      <c r="AL75" s="55">
        <f t="shared" si="34"/>
        <v>0</v>
      </c>
      <c r="AM75" s="55">
        <f t="shared" si="34"/>
        <v>0</v>
      </c>
      <c r="AN75" s="55">
        <f t="shared" si="34"/>
        <v>0</v>
      </c>
      <c r="AO75" s="55">
        <f t="shared" si="34"/>
        <v>2</v>
      </c>
      <c r="AP75" s="55">
        <f t="shared" si="34"/>
        <v>0</v>
      </c>
      <c r="AQ75" s="55">
        <f t="shared" si="34"/>
        <v>1</v>
      </c>
      <c r="AR75" s="55">
        <f t="shared" si="34"/>
        <v>2</v>
      </c>
      <c r="AS75" s="55">
        <f t="shared" si="34"/>
        <v>4</v>
      </c>
      <c r="AT75" s="55">
        <f t="shared" si="34"/>
        <v>21</v>
      </c>
      <c r="AU75" s="55">
        <f t="shared" si="34"/>
        <v>16</v>
      </c>
      <c r="AV75" s="56"/>
      <c r="AW75" s="56"/>
      <c r="AX75" s="56"/>
      <c r="AY75" s="56"/>
      <c r="AZ75" s="56"/>
      <c r="BA75" s="56"/>
      <c r="BB75" s="56"/>
      <c r="BC75" s="56"/>
      <c r="BD75" s="56"/>
      <c r="BE75" s="55">
        <f t="shared" si="33"/>
        <v>72</v>
      </c>
      <c r="BI75" s="57" t="e">
        <f>BE75+#REF!+#REF!+#REF!</f>
        <v>#REF!</v>
      </c>
      <c r="BJ75" s="57" t="e">
        <f>BE75+BE155+#REF!</f>
        <v>#REF!</v>
      </c>
    </row>
    <row r="76" spans="1:62" s="52" customFormat="1" ht="11.25" customHeight="1">
      <c r="A76" s="132"/>
      <c r="B76" s="45"/>
      <c r="C76" s="46" t="s">
        <v>86</v>
      </c>
      <c r="D76" s="46"/>
      <c r="E76" s="47"/>
      <c r="F76" s="47"/>
      <c r="G76" s="47"/>
      <c r="H76" s="47"/>
      <c r="I76" s="47"/>
      <c r="J76" s="47"/>
      <c r="K76" s="47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11"/>
      <c r="W76" s="11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7"/>
      <c r="AI76" s="47"/>
      <c r="AJ76" s="47"/>
      <c r="AK76" s="50"/>
      <c r="AL76" s="48"/>
      <c r="AM76" s="47"/>
      <c r="AN76" s="47"/>
      <c r="AO76" s="47"/>
      <c r="AP76" s="47"/>
      <c r="AQ76" s="47"/>
      <c r="AR76" s="50"/>
      <c r="AS76" s="47"/>
      <c r="AT76" s="47"/>
      <c r="AU76" s="47">
        <v>6</v>
      </c>
      <c r="AV76" s="51"/>
      <c r="AW76" s="51"/>
      <c r="AX76" s="51"/>
      <c r="AY76" s="51"/>
      <c r="AZ76" s="51"/>
      <c r="BA76" s="51"/>
      <c r="BB76" s="51"/>
      <c r="BC76" s="51"/>
      <c r="BD76" s="51"/>
      <c r="BE76" s="47">
        <f t="shared" si="33"/>
        <v>6</v>
      </c>
      <c r="BI76" s="52" t="e">
        <f>BE76+#REF!+#REF!+#REF!</f>
        <v>#REF!</v>
      </c>
      <c r="BJ76" s="52" t="e">
        <f>BE76+BE156+#REF!</f>
        <v>#REF!</v>
      </c>
    </row>
    <row r="77" spans="1:57" ht="51" customHeight="1">
      <c r="A77" s="132"/>
      <c r="B77" s="130" t="s">
        <v>95</v>
      </c>
      <c r="C77" s="131"/>
      <c r="D77" s="84"/>
      <c r="E77" s="9">
        <f aca="true" t="shared" si="35" ref="E77:U77">E6+E75+E76+E47+E63</f>
        <v>36</v>
      </c>
      <c r="F77" s="9">
        <f t="shared" si="35"/>
        <v>36</v>
      </c>
      <c r="G77" s="9">
        <f t="shared" si="35"/>
        <v>36</v>
      </c>
      <c r="H77" s="9">
        <f t="shared" si="35"/>
        <v>36</v>
      </c>
      <c r="I77" s="9">
        <f t="shared" si="35"/>
        <v>36</v>
      </c>
      <c r="J77" s="9">
        <f t="shared" si="35"/>
        <v>36</v>
      </c>
      <c r="K77" s="9">
        <f t="shared" si="35"/>
        <v>36</v>
      </c>
      <c r="L77" s="9">
        <f t="shared" si="35"/>
        <v>36</v>
      </c>
      <c r="M77" s="9">
        <f t="shared" si="35"/>
        <v>36</v>
      </c>
      <c r="N77" s="9">
        <f t="shared" si="35"/>
        <v>36</v>
      </c>
      <c r="O77" s="9">
        <f t="shared" si="35"/>
        <v>36</v>
      </c>
      <c r="P77" s="9">
        <f t="shared" si="35"/>
        <v>36</v>
      </c>
      <c r="Q77" s="9">
        <f t="shared" si="35"/>
        <v>36</v>
      </c>
      <c r="R77" s="9">
        <f t="shared" si="35"/>
        <v>36</v>
      </c>
      <c r="S77" s="9">
        <f t="shared" si="35"/>
        <v>36</v>
      </c>
      <c r="T77" s="9">
        <f t="shared" si="35"/>
        <v>32</v>
      </c>
      <c r="U77" s="9">
        <f t="shared" si="35"/>
        <v>32</v>
      </c>
      <c r="V77" s="18"/>
      <c r="W77" s="18"/>
      <c r="X77" s="9">
        <f aca="true" t="shared" si="36" ref="X77:AU77">X6+X75+X76+X47+X63</f>
        <v>36</v>
      </c>
      <c r="Y77" s="9">
        <f t="shared" si="36"/>
        <v>36</v>
      </c>
      <c r="Z77" s="9">
        <f t="shared" si="36"/>
        <v>36</v>
      </c>
      <c r="AA77" s="9">
        <f t="shared" si="36"/>
        <v>36</v>
      </c>
      <c r="AB77" s="9">
        <f t="shared" si="36"/>
        <v>36</v>
      </c>
      <c r="AC77" s="9">
        <f t="shared" si="36"/>
        <v>36</v>
      </c>
      <c r="AD77" s="9">
        <f t="shared" si="36"/>
        <v>36</v>
      </c>
      <c r="AE77" s="9">
        <f t="shared" si="36"/>
        <v>36</v>
      </c>
      <c r="AF77" s="9">
        <f t="shared" si="36"/>
        <v>36</v>
      </c>
      <c r="AG77" s="9">
        <f t="shared" si="36"/>
        <v>36</v>
      </c>
      <c r="AH77" s="9">
        <f t="shared" si="36"/>
        <v>36</v>
      </c>
      <c r="AI77" s="9">
        <f t="shared" si="36"/>
        <v>36</v>
      </c>
      <c r="AJ77" s="9">
        <f t="shared" si="36"/>
        <v>36</v>
      </c>
      <c r="AK77" s="9">
        <f t="shared" si="36"/>
        <v>36</v>
      </c>
      <c r="AL77" s="9">
        <f t="shared" si="36"/>
        <v>36</v>
      </c>
      <c r="AM77" s="9">
        <f t="shared" si="36"/>
        <v>36</v>
      </c>
      <c r="AN77" s="9">
        <f t="shared" si="36"/>
        <v>36</v>
      </c>
      <c r="AO77" s="9">
        <f t="shared" si="36"/>
        <v>36</v>
      </c>
      <c r="AP77" s="9">
        <f t="shared" si="36"/>
        <v>34</v>
      </c>
      <c r="AQ77" s="9">
        <f t="shared" si="36"/>
        <v>34</v>
      </c>
      <c r="AR77" s="9">
        <f t="shared" si="36"/>
        <v>31</v>
      </c>
      <c r="AS77" s="9">
        <f t="shared" si="36"/>
        <v>24</v>
      </c>
      <c r="AT77" s="9">
        <f t="shared" si="36"/>
        <v>30</v>
      </c>
      <c r="AU77" s="9">
        <f t="shared" si="36"/>
        <v>33</v>
      </c>
      <c r="AV77" s="18"/>
      <c r="AW77" s="18"/>
      <c r="AX77" s="18"/>
      <c r="AY77" s="18"/>
      <c r="AZ77" s="18"/>
      <c r="BA77" s="18"/>
      <c r="BB77" s="18"/>
      <c r="BC77" s="18"/>
      <c r="BD77" s="18"/>
      <c r="BE77" s="9">
        <f>SUM(E77:AU77)</f>
        <v>1438</v>
      </c>
    </row>
    <row r="78" spans="1:62" s="52" customFormat="1" ht="12.75">
      <c r="A78" s="121" t="s">
        <v>157</v>
      </c>
      <c r="B78" s="121"/>
      <c r="C78" s="121"/>
      <c r="D78" s="81"/>
      <c r="E78" s="69">
        <f>E57+E41+E49+E71</f>
        <v>0</v>
      </c>
      <c r="F78" s="69">
        <f aca="true" t="shared" si="37" ref="F78:AU78">F57+F41+F49+F71</f>
        <v>0</v>
      </c>
      <c r="G78" s="69">
        <f t="shared" si="37"/>
        <v>0</v>
      </c>
      <c r="H78" s="69">
        <f t="shared" si="37"/>
        <v>0</v>
      </c>
      <c r="I78" s="69">
        <f t="shared" si="37"/>
        <v>0</v>
      </c>
      <c r="J78" s="69">
        <f t="shared" si="37"/>
        <v>0</v>
      </c>
      <c r="K78" s="69">
        <f t="shared" si="37"/>
        <v>0</v>
      </c>
      <c r="L78" s="69">
        <f t="shared" si="37"/>
        <v>0</v>
      </c>
      <c r="M78" s="69">
        <f t="shared" si="37"/>
        <v>0</v>
      </c>
      <c r="N78" s="69">
        <f t="shared" si="37"/>
        <v>0</v>
      </c>
      <c r="O78" s="69">
        <f t="shared" si="37"/>
        <v>0</v>
      </c>
      <c r="P78" s="69">
        <f t="shared" si="37"/>
        <v>0</v>
      </c>
      <c r="Q78" s="69">
        <f t="shared" si="37"/>
        <v>0</v>
      </c>
      <c r="R78" s="69">
        <f t="shared" si="37"/>
        <v>0</v>
      </c>
      <c r="S78" s="69">
        <f t="shared" si="37"/>
        <v>0</v>
      </c>
      <c r="T78" s="69">
        <f t="shared" si="37"/>
        <v>4</v>
      </c>
      <c r="U78" s="69">
        <f t="shared" si="37"/>
        <v>4</v>
      </c>
      <c r="V78" s="69">
        <f t="shared" si="37"/>
        <v>0</v>
      </c>
      <c r="W78" s="69">
        <f t="shared" si="37"/>
        <v>0</v>
      </c>
      <c r="X78" s="69">
        <f t="shared" si="37"/>
        <v>0</v>
      </c>
      <c r="Y78" s="69">
        <f t="shared" si="37"/>
        <v>0</v>
      </c>
      <c r="Z78" s="69">
        <f t="shared" si="37"/>
        <v>0</v>
      </c>
      <c r="AA78" s="69">
        <f t="shared" si="37"/>
        <v>0</v>
      </c>
      <c r="AB78" s="69">
        <f t="shared" si="37"/>
        <v>0</v>
      </c>
      <c r="AC78" s="69">
        <f t="shared" si="37"/>
        <v>0</v>
      </c>
      <c r="AD78" s="69">
        <f t="shared" si="37"/>
        <v>0</v>
      </c>
      <c r="AE78" s="69">
        <f t="shared" si="37"/>
        <v>0</v>
      </c>
      <c r="AF78" s="69">
        <f t="shared" si="37"/>
        <v>0</v>
      </c>
      <c r="AG78" s="69">
        <f t="shared" si="37"/>
        <v>0</v>
      </c>
      <c r="AH78" s="69">
        <f t="shared" si="37"/>
        <v>0</v>
      </c>
      <c r="AI78" s="69">
        <f t="shared" si="37"/>
        <v>0</v>
      </c>
      <c r="AJ78" s="69">
        <f t="shared" si="37"/>
        <v>0</v>
      </c>
      <c r="AK78" s="69">
        <f t="shared" si="37"/>
        <v>0</v>
      </c>
      <c r="AL78" s="69">
        <f t="shared" si="37"/>
        <v>0</v>
      </c>
      <c r="AM78" s="69">
        <f t="shared" si="37"/>
        <v>0</v>
      </c>
      <c r="AN78" s="69">
        <f t="shared" si="37"/>
        <v>0</v>
      </c>
      <c r="AO78" s="69">
        <f t="shared" si="37"/>
        <v>0</v>
      </c>
      <c r="AP78" s="69">
        <f t="shared" si="37"/>
        <v>2</v>
      </c>
      <c r="AQ78" s="69">
        <f t="shared" si="37"/>
        <v>2</v>
      </c>
      <c r="AR78" s="69">
        <f t="shared" si="37"/>
        <v>5</v>
      </c>
      <c r="AS78" s="69">
        <f t="shared" si="37"/>
        <v>12</v>
      </c>
      <c r="AT78" s="69">
        <f t="shared" si="37"/>
        <v>6</v>
      </c>
      <c r="AU78" s="69">
        <f t="shared" si="37"/>
        <v>3</v>
      </c>
      <c r="AV78" s="69"/>
      <c r="AW78" s="69"/>
      <c r="AX78" s="69"/>
      <c r="AY78" s="69"/>
      <c r="AZ78" s="69"/>
      <c r="BA78" s="69"/>
      <c r="BB78" s="69"/>
      <c r="BC78" s="69"/>
      <c r="BD78" s="69"/>
      <c r="BE78" s="50">
        <f>SUM(E78:AU78)</f>
        <v>38</v>
      </c>
      <c r="BJ78" s="52">
        <f>(17+24)*36</f>
        <v>1476</v>
      </c>
    </row>
    <row r="79" spans="1:64" s="10" customFormat="1" ht="15.75">
      <c r="A79" s="142" t="s">
        <v>158</v>
      </c>
      <c r="B79" s="142"/>
      <c r="C79" s="142"/>
      <c r="D79" s="82"/>
      <c r="E79" s="70">
        <f>E78+E77</f>
        <v>36</v>
      </c>
      <c r="F79" s="70">
        <f aca="true" t="shared" si="38" ref="F79:AU79">F78+F77</f>
        <v>36</v>
      </c>
      <c r="G79" s="70">
        <f t="shared" si="38"/>
        <v>36</v>
      </c>
      <c r="H79" s="70">
        <f t="shared" si="38"/>
        <v>36</v>
      </c>
      <c r="I79" s="70">
        <f t="shared" si="38"/>
        <v>36</v>
      </c>
      <c r="J79" s="70">
        <f t="shared" si="38"/>
        <v>36</v>
      </c>
      <c r="K79" s="70">
        <f t="shared" si="38"/>
        <v>36</v>
      </c>
      <c r="L79" s="70">
        <f t="shared" si="38"/>
        <v>36</v>
      </c>
      <c r="M79" s="70">
        <f t="shared" si="38"/>
        <v>36</v>
      </c>
      <c r="N79" s="70">
        <f t="shared" si="38"/>
        <v>36</v>
      </c>
      <c r="O79" s="70">
        <f t="shared" si="38"/>
        <v>36</v>
      </c>
      <c r="P79" s="70">
        <f t="shared" si="38"/>
        <v>36</v>
      </c>
      <c r="Q79" s="70">
        <f t="shared" si="38"/>
        <v>36</v>
      </c>
      <c r="R79" s="70">
        <f t="shared" si="38"/>
        <v>36</v>
      </c>
      <c r="S79" s="70">
        <f t="shared" si="38"/>
        <v>36</v>
      </c>
      <c r="T79" s="70">
        <f t="shared" si="38"/>
        <v>36</v>
      </c>
      <c r="U79" s="70">
        <f t="shared" si="38"/>
        <v>36</v>
      </c>
      <c r="V79" s="70">
        <f t="shared" si="38"/>
        <v>0</v>
      </c>
      <c r="W79" s="70">
        <f t="shared" si="38"/>
        <v>0</v>
      </c>
      <c r="X79" s="70">
        <f t="shared" si="38"/>
        <v>36</v>
      </c>
      <c r="Y79" s="70">
        <f t="shared" si="38"/>
        <v>36</v>
      </c>
      <c r="Z79" s="70">
        <f t="shared" si="38"/>
        <v>36</v>
      </c>
      <c r="AA79" s="70">
        <f t="shared" si="38"/>
        <v>36</v>
      </c>
      <c r="AB79" s="70">
        <f t="shared" si="38"/>
        <v>36</v>
      </c>
      <c r="AC79" s="70">
        <f t="shared" si="38"/>
        <v>36</v>
      </c>
      <c r="AD79" s="70">
        <f t="shared" si="38"/>
        <v>36</v>
      </c>
      <c r="AE79" s="70">
        <f t="shared" si="38"/>
        <v>36</v>
      </c>
      <c r="AF79" s="70">
        <f t="shared" si="38"/>
        <v>36</v>
      </c>
      <c r="AG79" s="70">
        <f t="shared" si="38"/>
        <v>36</v>
      </c>
      <c r="AH79" s="70">
        <f t="shared" si="38"/>
        <v>36</v>
      </c>
      <c r="AI79" s="70">
        <f t="shared" si="38"/>
        <v>36</v>
      </c>
      <c r="AJ79" s="70">
        <f t="shared" si="38"/>
        <v>36</v>
      </c>
      <c r="AK79" s="70">
        <f t="shared" si="38"/>
        <v>36</v>
      </c>
      <c r="AL79" s="70">
        <f t="shared" si="38"/>
        <v>36</v>
      </c>
      <c r="AM79" s="70">
        <f>AM78+AM77</f>
        <v>36</v>
      </c>
      <c r="AN79" s="70">
        <f t="shared" si="38"/>
        <v>36</v>
      </c>
      <c r="AO79" s="70">
        <f t="shared" si="38"/>
        <v>36</v>
      </c>
      <c r="AP79" s="70">
        <f t="shared" si="38"/>
        <v>36</v>
      </c>
      <c r="AQ79" s="70">
        <f t="shared" si="38"/>
        <v>36</v>
      </c>
      <c r="AR79" s="70">
        <f t="shared" si="38"/>
        <v>36</v>
      </c>
      <c r="AS79" s="70">
        <f t="shared" si="38"/>
        <v>36</v>
      </c>
      <c r="AT79" s="70">
        <f t="shared" si="38"/>
        <v>36</v>
      </c>
      <c r="AU79" s="70">
        <f t="shared" si="38"/>
        <v>36</v>
      </c>
      <c r="AV79" s="70"/>
      <c r="AW79" s="70"/>
      <c r="AX79" s="70"/>
      <c r="AY79" s="70"/>
      <c r="AZ79" s="70"/>
      <c r="BA79" s="70"/>
      <c r="BB79" s="70"/>
      <c r="BC79" s="70"/>
      <c r="BD79" s="70"/>
      <c r="BE79" s="9">
        <f>BE77+BE78</f>
        <v>1476</v>
      </c>
      <c r="BL79" s="10">
        <f>41*36</f>
        <v>1476</v>
      </c>
    </row>
    <row r="80" spans="1:57" s="10" customFormat="1" ht="15.75">
      <c r="A80" s="97"/>
      <c r="B80" s="97"/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9"/>
    </row>
    <row r="81" spans="1:57" s="10" customFormat="1" ht="15.75">
      <c r="A81" s="97"/>
      <c r="B81" s="97"/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9"/>
    </row>
    <row r="82" spans="1:57" s="10" customFormat="1" ht="15.75">
      <c r="A82" s="97"/>
      <c r="B82" s="97"/>
      <c r="C82" s="97"/>
      <c r="D82" s="9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9"/>
    </row>
    <row r="83" spans="1:57" s="10" customFormat="1" ht="15.75">
      <c r="A83" s="97"/>
      <c r="B83" s="97"/>
      <c r="C83" s="97"/>
      <c r="D83" s="9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9"/>
    </row>
    <row r="85" spans="1:56" ht="12.75">
      <c r="A85" s="129" t="s">
        <v>0</v>
      </c>
      <c r="B85" s="129" t="s">
        <v>1</v>
      </c>
      <c r="C85" s="129" t="s">
        <v>2</v>
      </c>
      <c r="D85" s="83"/>
      <c r="E85" s="123" t="s">
        <v>3</v>
      </c>
      <c r="F85" s="123"/>
      <c r="G85" s="123"/>
      <c r="H85" s="123"/>
      <c r="I85" s="123"/>
      <c r="J85" s="123" t="s">
        <v>4</v>
      </c>
      <c r="K85" s="123"/>
      <c r="L85" s="123"/>
      <c r="M85" s="123"/>
      <c r="N85" s="123" t="s">
        <v>5</v>
      </c>
      <c r="O85" s="123"/>
      <c r="P85" s="123"/>
      <c r="Q85" s="123"/>
      <c r="R85" s="123" t="s">
        <v>6</v>
      </c>
      <c r="S85" s="123"/>
      <c r="T85" s="123"/>
      <c r="U85" s="123"/>
      <c r="V85" s="123"/>
      <c r="W85" s="123" t="s">
        <v>7</v>
      </c>
      <c r="X85" s="123"/>
      <c r="Y85" s="123"/>
      <c r="Z85" s="123"/>
      <c r="AA85" s="123" t="s">
        <v>8</v>
      </c>
      <c r="AB85" s="123"/>
      <c r="AC85" s="123"/>
      <c r="AD85" s="123"/>
      <c r="AE85" s="123" t="s">
        <v>9</v>
      </c>
      <c r="AF85" s="123"/>
      <c r="AG85" s="123"/>
      <c r="AH85" s="123"/>
      <c r="AI85" s="123" t="s">
        <v>10</v>
      </c>
      <c r="AJ85" s="123"/>
      <c r="AK85" s="123"/>
      <c r="AL85" s="123"/>
      <c r="AM85" s="123"/>
      <c r="AN85" s="123" t="s">
        <v>11</v>
      </c>
      <c r="AO85" s="123"/>
      <c r="AP85" s="123"/>
      <c r="AQ85" s="123"/>
      <c r="AR85" s="123" t="s">
        <v>12</v>
      </c>
      <c r="AS85" s="123"/>
      <c r="AT85" s="123"/>
      <c r="AU85" s="123"/>
      <c r="AV85" s="123" t="s">
        <v>13</v>
      </c>
      <c r="AW85" s="123"/>
      <c r="AX85" s="123"/>
      <c r="AY85" s="123"/>
      <c r="AZ85" s="123"/>
      <c r="BA85" s="123" t="s">
        <v>14</v>
      </c>
      <c r="BB85" s="123"/>
      <c r="BC85" s="123"/>
      <c r="BD85" s="123"/>
    </row>
    <row r="86" spans="1:64" ht="41.25">
      <c r="A86" s="129"/>
      <c r="B86" s="129"/>
      <c r="C86" s="129"/>
      <c r="D86" s="83"/>
      <c r="E86" s="1" t="s">
        <v>21</v>
      </c>
      <c r="F86" s="2" t="s">
        <v>22</v>
      </c>
      <c r="G86" s="2" t="s">
        <v>23</v>
      </c>
      <c r="H86" s="2" t="s">
        <v>29</v>
      </c>
      <c r="I86" s="2" t="s">
        <v>24</v>
      </c>
      <c r="J86" s="2" t="s">
        <v>25</v>
      </c>
      <c r="K86" s="2" t="s">
        <v>26</v>
      </c>
      <c r="L86" s="2" t="s">
        <v>27</v>
      </c>
      <c r="M86" s="2" t="s">
        <v>28</v>
      </c>
      <c r="N86" s="2" t="s">
        <v>54</v>
      </c>
      <c r="O86" s="2" t="s">
        <v>55</v>
      </c>
      <c r="P86" s="2" t="s">
        <v>56</v>
      </c>
      <c r="Q86" s="2" t="s">
        <v>57</v>
      </c>
      <c r="R86" s="2" t="s">
        <v>58</v>
      </c>
      <c r="S86" s="2" t="s">
        <v>59</v>
      </c>
      <c r="T86" s="2" t="s">
        <v>60</v>
      </c>
      <c r="U86" s="2" t="s">
        <v>61</v>
      </c>
      <c r="V86" s="2" t="s">
        <v>62</v>
      </c>
      <c r="W86" s="2" t="s">
        <v>63</v>
      </c>
      <c r="X86" s="2" t="s">
        <v>64</v>
      </c>
      <c r="Y86" s="2" t="s">
        <v>65</v>
      </c>
      <c r="Z86" s="2" t="s">
        <v>66</v>
      </c>
      <c r="AA86" s="2" t="s">
        <v>67</v>
      </c>
      <c r="AB86" s="2" t="s">
        <v>68</v>
      </c>
      <c r="AC86" s="2" t="s">
        <v>69</v>
      </c>
      <c r="AD86" s="2" t="s">
        <v>70</v>
      </c>
      <c r="AE86" s="2" t="s">
        <v>67</v>
      </c>
      <c r="AF86" s="2" t="s">
        <v>68</v>
      </c>
      <c r="AG86" s="2" t="s">
        <v>69</v>
      </c>
      <c r="AH86" s="2" t="s">
        <v>71</v>
      </c>
      <c r="AI86" s="2" t="s">
        <v>72</v>
      </c>
      <c r="AJ86" s="2" t="s">
        <v>73</v>
      </c>
      <c r="AK86" s="2" t="s">
        <v>74</v>
      </c>
      <c r="AL86" s="2" t="s">
        <v>75</v>
      </c>
      <c r="AM86" s="2" t="s">
        <v>76</v>
      </c>
      <c r="AN86" s="2" t="s">
        <v>77</v>
      </c>
      <c r="AO86" s="2" t="s">
        <v>78</v>
      </c>
      <c r="AP86" s="2" t="s">
        <v>79</v>
      </c>
      <c r="AQ86" s="2" t="s">
        <v>80</v>
      </c>
      <c r="AR86" s="2" t="s">
        <v>58</v>
      </c>
      <c r="AS86" s="2" t="s">
        <v>59</v>
      </c>
      <c r="AT86" s="2" t="s">
        <v>81</v>
      </c>
      <c r="AU86" s="2" t="s">
        <v>61</v>
      </c>
      <c r="AV86" s="1" t="s">
        <v>82</v>
      </c>
      <c r="AW86" s="2" t="s">
        <v>73</v>
      </c>
      <c r="AX86" s="2" t="s">
        <v>74</v>
      </c>
      <c r="AY86" s="2" t="s">
        <v>75</v>
      </c>
      <c r="AZ86" s="2" t="s">
        <v>83</v>
      </c>
      <c r="BA86" s="2" t="s">
        <v>84</v>
      </c>
      <c r="BB86" s="2" t="s">
        <v>55</v>
      </c>
      <c r="BC86" s="2" t="s">
        <v>56</v>
      </c>
      <c r="BD86" s="12" t="s">
        <v>85</v>
      </c>
      <c r="BE86" s="124" t="s">
        <v>94</v>
      </c>
      <c r="BL86" s="57">
        <f>BG86+BG171+BG253</f>
        <v>0</v>
      </c>
    </row>
    <row r="87" spans="1:57" ht="12.75">
      <c r="A87" s="129"/>
      <c r="B87" s="129"/>
      <c r="C87" s="129"/>
      <c r="D87" s="85"/>
      <c r="E87" s="126" t="s">
        <v>15</v>
      </c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8"/>
      <c r="BE87" s="125"/>
    </row>
    <row r="88" spans="1:57" ht="12.75">
      <c r="A88" s="129"/>
      <c r="B88" s="129"/>
      <c r="C88" s="129"/>
      <c r="D88" s="86"/>
      <c r="E88" s="13">
        <v>1</v>
      </c>
      <c r="F88" s="9">
        <v>2</v>
      </c>
      <c r="G88" s="9">
        <v>3</v>
      </c>
      <c r="H88" s="9">
        <v>4</v>
      </c>
      <c r="I88" s="9">
        <v>5</v>
      </c>
      <c r="J88" s="9">
        <v>6</v>
      </c>
      <c r="K88" s="9">
        <v>7</v>
      </c>
      <c r="L88" s="14">
        <v>8</v>
      </c>
      <c r="M88" s="14">
        <v>9</v>
      </c>
      <c r="N88" s="14">
        <v>10</v>
      </c>
      <c r="O88" s="14">
        <v>11</v>
      </c>
      <c r="P88" s="14">
        <v>12</v>
      </c>
      <c r="Q88" s="14">
        <v>13</v>
      </c>
      <c r="R88" s="14">
        <v>14</v>
      </c>
      <c r="S88" s="14">
        <v>15</v>
      </c>
      <c r="T88" s="14">
        <v>16</v>
      </c>
      <c r="U88" s="14">
        <v>17</v>
      </c>
      <c r="V88" s="14">
        <v>18</v>
      </c>
      <c r="W88" s="14">
        <v>19</v>
      </c>
      <c r="X88" s="14">
        <v>20</v>
      </c>
      <c r="Y88" s="14">
        <v>21</v>
      </c>
      <c r="Z88" s="14">
        <v>22</v>
      </c>
      <c r="AA88" s="14">
        <v>23</v>
      </c>
      <c r="AB88" s="14">
        <v>24</v>
      </c>
      <c r="AC88" s="14">
        <v>25</v>
      </c>
      <c r="AD88" s="14">
        <v>26</v>
      </c>
      <c r="AE88" s="14">
        <v>27</v>
      </c>
      <c r="AF88" s="14">
        <v>28</v>
      </c>
      <c r="AG88" s="14">
        <v>29</v>
      </c>
      <c r="AH88" s="14">
        <v>30</v>
      </c>
      <c r="AI88" s="14">
        <v>31</v>
      </c>
      <c r="AJ88" s="14">
        <v>32</v>
      </c>
      <c r="AK88" s="14">
        <v>33</v>
      </c>
      <c r="AL88" s="72">
        <v>34</v>
      </c>
      <c r="AM88" s="14">
        <v>35</v>
      </c>
      <c r="AN88" s="14">
        <v>36</v>
      </c>
      <c r="AO88" s="14">
        <v>37</v>
      </c>
      <c r="AP88" s="14">
        <v>38</v>
      </c>
      <c r="AQ88" s="14">
        <v>39</v>
      </c>
      <c r="AR88" s="14">
        <v>40</v>
      </c>
      <c r="AS88" s="14">
        <v>41</v>
      </c>
      <c r="AT88" s="14">
        <v>42</v>
      </c>
      <c r="AU88" s="14">
        <v>43</v>
      </c>
      <c r="AV88" s="14">
        <v>44</v>
      </c>
      <c r="AW88" s="14">
        <v>45</v>
      </c>
      <c r="AX88" s="14">
        <v>46</v>
      </c>
      <c r="AY88" s="14">
        <v>47</v>
      </c>
      <c r="AZ88" s="14">
        <v>48</v>
      </c>
      <c r="BA88" s="14">
        <v>49</v>
      </c>
      <c r="BB88" s="14">
        <v>50</v>
      </c>
      <c r="BC88" s="14">
        <v>51</v>
      </c>
      <c r="BD88" s="14">
        <v>52</v>
      </c>
      <c r="BE88" s="125"/>
    </row>
    <row r="89" spans="1:57" ht="28.5">
      <c r="A89" s="122">
        <v>2</v>
      </c>
      <c r="B89" s="37" t="s">
        <v>36</v>
      </c>
      <c r="C89" s="38" t="s">
        <v>16</v>
      </c>
      <c r="D89" s="38"/>
      <c r="E89" s="35">
        <f>E90+E107+E123</f>
        <v>22</v>
      </c>
      <c r="F89" s="35">
        <f aca="true" t="shared" si="39" ref="F89:U89">F90+F107+F123</f>
        <v>22</v>
      </c>
      <c r="G89" s="35">
        <f t="shared" si="39"/>
        <v>22</v>
      </c>
      <c r="H89" s="35">
        <f t="shared" si="39"/>
        <v>22</v>
      </c>
      <c r="I89" s="35">
        <f t="shared" si="39"/>
        <v>22</v>
      </c>
      <c r="J89" s="35">
        <f t="shared" si="39"/>
        <v>22</v>
      </c>
      <c r="K89" s="35">
        <f t="shared" si="39"/>
        <v>22</v>
      </c>
      <c r="L89" s="35">
        <f t="shared" si="39"/>
        <v>22</v>
      </c>
      <c r="M89" s="35">
        <f t="shared" si="39"/>
        <v>22</v>
      </c>
      <c r="N89" s="35">
        <f t="shared" si="39"/>
        <v>22</v>
      </c>
      <c r="O89" s="35">
        <f t="shared" si="39"/>
        <v>22</v>
      </c>
      <c r="P89" s="35">
        <f t="shared" si="39"/>
        <v>22</v>
      </c>
      <c r="Q89" s="35">
        <f t="shared" si="39"/>
        <v>22</v>
      </c>
      <c r="R89" s="35">
        <f t="shared" si="39"/>
        <v>22</v>
      </c>
      <c r="S89" s="35">
        <f t="shared" si="39"/>
        <v>22</v>
      </c>
      <c r="T89" s="35">
        <f t="shared" si="39"/>
        <v>14</v>
      </c>
      <c r="U89" s="35">
        <f t="shared" si="39"/>
        <v>2</v>
      </c>
      <c r="V89" s="16"/>
      <c r="W89" s="16"/>
      <c r="X89" s="35">
        <f aca="true" t="shared" si="40" ref="X89:AU89">X90+X107+X123</f>
        <v>26</v>
      </c>
      <c r="Y89" s="35">
        <f t="shared" si="40"/>
        <v>26</v>
      </c>
      <c r="Z89" s="35">
        <f t="shared" si="40"/>
        <v>26</v>
      </c>
      <c r="AA89" s="35">
        <f t="shared" si="40"/>
        <v>26</v>
      </c>
      <c r="AB89" s="35">
        <f t="shared" si="40"/>
        <v>26</v>
      </c>
      <c r="AC89" s="35">
        <f t="shared" si="40"/>
        <v>26</v>
      </c>
      <c r="AD89" s="35">
        <f t="shared" si="40"/>
        <v>26</v>
      </c>
      <c r="AE89" s="35">
        <f t="shared" si="40"/>
        <v>26</v>
      </c>
      <c r="AF89" s="35">
        <f t="shared" si="40"/>
        <v>26</v>
      </c>
      <c r="AG89" s="35">
        <f t="shared" si="40"/>
        <v>26</v>
      </c>
      <c r="AH89" s="35">
        <f t="shared" si="40"/>
        <v>26</v>
      </c>
      <c r="AI89" s="35">
        <f t="shared" si="40"/>
        <v>26</v>
      </c>
      <c r="AJ89" s="35">
        <f t="shared" si="40"/>
        <v>26</v>
      </c>
      <c r="AK89" s="35">
        <f t="shared" si="40"/>
        <v>26</v>
      </c>
      <c r="AL89" s="73">
        <f t="shared" si="40"/>
        <v>0</v>
      </c>
      <c r="AM89" s="35">
        <f t="shared" si="40"/>
        <v>25</v>
      </c>
      <c r="AN89" s="35">
        <f t="shared" si="40"/>
        <v>23</v>
      </c>
      <c r="AO89" s="35">
        <f t="shared" si="40"/>
        <v>16</v>
      </c>
      <c r="AP89" s="35">
        <f t="shared" si="40"/>
        <v>13</v>
      </c>
      <c r="AQ89" s="35">
        <f t="shared" si="40"/>
        <v>0</v>
      </c>
      <c r="AR89" s="35">
        <f t="shared" si="40"/>
        <v>0</v>
      </c>
      <c r="AS89" s="35">
        <f t="shared" si="40"/>
        <v>0</v>
      </c>
      <c r="AT89" s="35">
        <f t="shared" si="40"/>
        <v>0</v>
      </c>
      <c r="AU89" s="35">
        <f t="shared" si="40"/>
        <v>0</v>
      </c>
      <c r="AV89" s="16"/>
      <c r="AW89" s="16"/>
      <c r="AX89" s="16"/>
      <c r="AY89" s="16"/>
      <c r="AZ89" s="16"/>
      <c r="BA89" s="16"/>
      <c r="BB89" s="16"/>
      <c r="BC89" s="16"/>
      <c r="BD89" s="16"/>
      <c r="BE89" s="35">
        <f>BE90+BE107+BE123</f>
        <v>815</v>
      </c>
    </row>
    <row r="90" spans="1:57" ht="42.75">
      <c r="A90" s="122"/>
      <c r="B90" s="37" t="s">
        <v>122</v>
      </c>
      <c r="C90" s="38" t="s">
        <v>121</v>
      </c>
      <c r="D90" s="38"/>
      <c r="E90" s="35">
        <f>E91+E104</f>
        <v>14</v>
      </c>
      <c r="F90" s="35">
        <f aca="true" t="shared" si="41" ref="F90:U90">F91+F104</f>
        <v>14</v>
      </c>
      <c r="G90" s="35">
        <f t="shared" si="41"/>
        <v>14</v>
      </c>
      <c r="H90" s="35">
        <f t="shared" si="41"/>
        <v>14</v>
      </c>
      <c r="I90" s="35">
        <f t="shared" si="41"/>
        <v>14</v>
      </c>
      <c r="J90" s="35">
        <f t="shared" si="41"/>
        <v>14</v>
      </c>
      <c r="K90" s="35">
        <f t="shared" si="41"/>
        <v>14</v>
      </c>
      <c r="L90" s="35">
        <f t="shared" si="41"/>
        <v>14</v>
      </c>
      <c r="M90" s="35">
        <f t="shared" si="41"/>
        <v>14</v>
      </c>
      <c r="N90" s="35">
        <f t="shared" si="41"/>
        <v>14</v>
      </c>
      <c r="O90" s="35">
        <f t="shared" si="41"/>
        <v>14</v>
      </c>
      <c r="P90" s="35">
        <f t="shared" si="41"/>
        <v>14</v>
      </c>
      <c r="Q90" s="35">
        <f t="shared" si="41"/>
        <v>14</v>
      </c>
      <c r="R90" s="35">
        <f t="shared" si="41"/>
        <v>14</v>
      </c>
      <c r="S90" s="35">
        <f t="shared" si="41"/>
        <v>14</v>
      </c>
      <c r="T90" s="35">
        <f t="shared" si="41"/>
        <v>6</v>
      </c>
      <c r="U90" s="35">
        <f t="shared" si="41"/>
        <v>2</v>
      </c>
      <c r="V90" s="16"/>
      <c r="W90" s="16"/>
      <c r="X90" s="35">
        <f aca="true" t="shared" si="42" ref="X90:AU90">X91+X104</f>
        <v>20</v>
      </c>
      <c r="Y90" s="35">
        <f t="shared" si="42"/>
        <v>20</v>
      </c>
      <c r="Z90" s="35">
        <f t="shared" si="42"/>
        <v>20</v>
      </c>
      <c r="AA90" s="35">
        <f t="shared" si="42"/>
        <v>20</v>
      </c>
      <c r="AB90" s="35">
        <f t="shared" si="42"/>
        <v>20</v>
      </c>
      <c r="AC90" s="35">
        <f t="shared" si="42"/>
        <v>20</v>
      </c>
      <c r="AD90" s="35">
        <f t="shared" si="42"/>
        <v>20</v>
      </c>
      <c r="AE90" s="35">
        <f t="shared" si="42"/>
        <v>20</v>
      </c>
      <c r="AF90" s="35">
        <f t="shared" si="42"/>
        <v>20</v>
      </c>
      <c r="AG90" s="35">
        <f t="shared" si="42"/>
        <v>20</v>
      </c>
      <c r="AH90" s="35">
        <f t="shared" si="42"/>
        <v>20</v>
      </c>
      <c r="AI90" s="35">
        <f t="shared" si="42"/>
        <v>20</v>
      </c>
      <c r="AJ90" s="35">
        <f t="shared" si="42"/>
        <v>20</v>
      </c>
      <c r="AK90" s="35">
        <f t="shared" si="42"/>
        <v>20</v>
      </c>
      <c r="AL90" s="73">
        <f t="shared" si="42"/>
        <v>0</v>
      </c>
      <c r="AM90" s="35">
        <f t="shared" si="42"/>
        <v>19</v>
      </c>
      <c r="AN90" s="35">
        <f t="shared" si="42"/>
        <v>17</v>
      </c>
      <c r="AO90" s="35">
        <f t="shared" si="42"/>
        <v>14</v>
      </c>
      <c r="AP90" s="35">
        <f t="shared" si="42"/>
        <v>11</v>
      </c>
      <c r="AQ90" s="35">
        <f t="shared" si="42"/>
        <v>0</v>
      </c>
      <c r="AR90" s="35">
        <f t="shared" si="42"/>
        <v>0</v>
      </c>
      <c r="AS90" s="35">
        <f t="shared" si="42"/>
        <v>0</v>
      </c>
      <c r="AT90" s="35">
        <f t="shared" si="42"/>
        <v>0</v>
      </c>
      <c r="AU90" s="35">
        <f t="shared" si="42"/>
        <v>0</v>
      </c>
      <c r="AV90" s="16"/>
      <c r="AW90" s="16"/>
      <c r="AX90" s="16"/>
      <c r="AY90" s="16"/>
      <c r="AZ90" s="16"/>
      <c r="BA90" s="16"/>
      <c r="BB90" s="16"/>
      <c r="BC90" s="16"/>
      <c r="BD90" s="16"/>
      <c r="BE90" s="35">
        <f>BE91+BE104</f>
        <v>579</v>
      </c>
    </row>
    <row r="91" spans="1:57" ht="13.5">
      <c r="A91" s="122"/>
      <c r="B91" s="39" t="s">
        <v>124</v>
      </c>
      <c r="C91" s="40" t="s">
        <v>123</v>
      </c>
      <c r="D91" s="40"/>
      <c r="E91" s="36">
        <f>E92+E94+E96+E98+E100+E102+E103</f>
        <v>10</v>
      </c>
      <c r="F91" s="36">
        <f aca="true" t="shared" si="43" ref="F91:U91">F92+F94+F96+F98+F100+F102+F103</f>
        <v>10</v>
      </c>
      <c r="G91" s="36">
        <f t="shared" si="43"/>
        <v>10</v>
      </c>
      <c r="H91" s="36">
        <f t="shared" si="43"/>
        <v>10</v>
      </c>
      <c r="I91" s="36">
        <f t="shared" si="43"/>
        <v>10</v>
      </c>
      <c r="J91" s="36">
        <f t="shared" si="43"/>
        <v>10</v>
      </c>
      <c r="K91" s="36">
        <f t="shared" si="43"/>
        <v>10</v>
      </c>
      <c r="L91" s="36">
        <f t="shared" si="43"/>
        <v>10</v>
      </c>
      <c r="M91" s="36">
        <f t="shared" si="43"/>
        <v>10</v>
      </c>
      <c r="N91" s="36">
        <f t="shared" si="43"/>
        <v>10</v>
      </c>
      <c r="O91" s="36">
        <f t="shared" si="43"/>
        <v>10</v>
      </c>
      <c r="P91" s="36">
        <f t="shared" si="43"/>
        <v>10</v>
      </c>
      <c r="Q91" s="36">
        <f t="shared" si="43"/>
        <v>10</v>
      </c>
      <c r="R91" s="36">
        <f t="shared" si="43"/>
        <v>10</v>
      </c>
      <c r="S91" s="36">
        <f t="shared" si="43"/>
        <v>10</v>
      </c>
      <c r="T91" s="36">
        <f t="shared" si="43"/>
        <v>2</v>
      </c>
      <c r="U91" s="36">
        <f t="shared" si="43"/>
        <v>2</v>
      </c>
      <c r="V91" s="6"/>
      <c r="W91" s="36">
        <f aca="true" t="shared" si="44" ref="W91:AU91">W92+W94+W96+W98+W100+W102+W103</f>
        <v>0</v>
      </c>
      <c r="X91" s="36">
        <f>X92+X94+X96+X98+X100+X102+X103</f>
        <v>15</v>
      </c>
      <c r="Y91" s="36">
        <f t="shared" si="44"/>
        <v>15</v>
      </c>
      <c r="Z91" s="36">
        <f t="shared" si="44"/>
        <v>15</v>
      </c>
      <c r="AA91" s="36">
        <f t="shared" si="44"/>
        <v>15</v>
      </c>
      <c r="AB91" s="36">
        <f t="shared" si="44"/>
        <v>15</v>
      </c>
      <c r="AC91" s="36">
        <f t="shared" si="44"/>
        <v>15</v>
      </c>
      <c r="AD91" s="36">
        <f t="shared" si="44"/>
        <v>15</v>
      </c>
      <c r="AE91" s="36">
        <f t="shared" si="44"/>
        <v>15</v>
      </c>
      <c r="AF91" s="36">
        <f t="shared" si="44"/>
        <v>15</v>
      </c>
      <c r="AG91" s="36">
        <f t="shared" si="44"/>
        <v>15</v>
      </c>
      <c r="AH91" s="36">
        <f t="shared" si="44"/>
        <v>15</v>
      </c>
      <c r="AI91" s="36">
        <f t="shared" si="44"/>
        <v>15</v>
      </c>
      <c r="AJ91" s="36">
        <f t="shared" si="44"/>
        <v>15</v>
      </c>
      <c r="AK91" s="36">
        <f t="shared" si="44"/>
        <v>15</v>
      </c>
      <c r="AL91" s="36">
        <f t="shared" si="44"/>
        <v>0</v>
      </c>
      <c r="AM91" s="36">
        <f t="shared" si="44"/>
        <v>14</v>
      </c>
      <c r="AN91" s="36">
        <f t="shared" si="44"/>
        <v>15</v>
      </c>
      <c r="AO91" s="36">
        <f t="shared" si="44"/>
        <v>9</v>
      </c>
      <c r="AP91" s="36">
        <f t="shared" si="44"/>
        <v>6</v>
      </c>
      <c r="AQ91" s="36">
        <f t="shared" si="44"/>
        <v>0</v>
      </c>
      <c r="AR91" s="36">
        <f t="shared" si="44"/>
        <v>0</v>
      </c>
      <c r="AS91" s="36">
        <f t="shared" si="44"/>
        <v>0</v>
      </c>
      <c r="AT91" s="36">
        <f t="shared" si="44"/>
        <v>0</v>
      </c>
      <c r="AU91" s="36">
        <f t="shared" si="44"/>
        <v>0</v>
      </c>
      <c r="AV91" s="6"/>
      <c r="AW91" s="6"/>
      <c r="AX91" s="6"/>
      <c r="AY91" s="6"/>
      <c r="AZ91" s="6"/>
      <c r="BA91" s="6"/>
      <c r="BB91" s="6"/>
      <c r="BC91" s="6"/>
      <c r="BD91" s="6"/>
      <c r="BE91" s="36">
        <f>SUM(BE92:BE103)</f>
        <v>428</v>
      </c>
    </row>
    <row r="92" spans="1:57" ht="12.75">
      <c r="A92" s="122"/>
      <c r="B92" s="117" t="s">
        <v>37</v>
      </c>
      <c r="C92" s="119" t="s">
        <v>87</v>
      </c>
      <c r="D92" s="4" t="s">
        <v>160</v>
      </c>
      <c r="E92" s="3">
        <v>2</v>
      </c>
      <c r="F92" s="3">
        <v>2</v>
      </c>
      <c r="G92" s="3">
        <v>2</v>
      </c>
      <c r="H92" s="3">
        <v>2</v>
      </c>
      <c r="I92" s="3">
        <v>2</v>
      </c>
      <c r="J92" s="3">
        <v>2</v>
      </c>
      <c r="K92" s="3">
        <v>2</v>
      </c>
      <c r="L92" s="3">
        <v>2</v>
      </c>
      <c r="M92" s="3">
        <v>2</v>
      </c>
      <c r="N92" s="3">
        <v>2</v>
      </c>
      <c r="O92" s="3">
        <v>2</v>
      </c>
      <c r="P92" s="3">
        <v>2</v>
      </c>
      <c r="Q92" s="3">
        <v>2</v>
      </c>
      <c r="R92" s="3">
        <v>2</v>
      </c>
      <c r="S92" s="3">
        <v>2</v>
      </c>
      <c r="T92" s="3"/>
      <c r="U92" s="67"/>
      <c r="V92" s="5"/>
      <c r="W92" s="5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71"/>
      <c r="AM92" s="3"/>
      <c r="AN92" s="3"/>
      <c r="AO92" s="3"/>
      <c r="AP92" s="3"/>
      <c r="AQ92" s="3"/>
      <c r="AR92" s="3"/>
      <c r="AS92" s="3"/>
      <c r="AT92" s="3"/>
      <c r="AU92" s="3"/>
      <c r="AV92" s="5"/>
      <c r="AW92" s="5"/>
      <c r="AX92" s="5"/>
      <c r="AY92" s="5"/>
      <c r="AZ92" s="5"/>
      <c r="BA92" s="5"/>
      <c r="BB92" s="5"/>
      <c r="BC92" s="5"/>
      <c r="BD92" s="5"/>
      <c r="BE92" s="3">
        <f>SUM(E92:BD92)</f>
        <v>30</v>
      </c>
    </row>
    <row r="93" spans="1:57" s="92" customFormat="1" ht="12.75">
      <c r="A93" s="122"/>
      <c r="B93" s="118"/>
      <c r="C93" s="120"/>
      <c r="D93" s="89" t="s">
        <v>163</v>
      </c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>
        <v>2</v>
      </c>
      <c r="U93" s="90">
        <v>2</v>
      </c>
      <c r="V93" s="91"/>
      <c r="W93" s="91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111"/>
      <c r="AM93" s="90"/>
      <c r="AN93" s="90"/>
      <c r="AO93" s="90"/>
      <c r="AP93" s="90"/>
      <c r="AQ93" s="90"/>
      <c r="AR93" s="90"/>
      <c r="AS93" s="90"/>
      <c r="AT93" s="90"/>
      <c r="AU93" s="90"/>
      <c r="AV93" s="91"/>
      <c r="AW93" s="91"/>
      <c r="AX93" s="91"/>
      <c r="AY93" s="91"/>
      <c r="AZ93" s="91"/>
      <c r="BA93" s="91"/>
      <c r="BB93" s="91"/>
      <c r="BC93" s="91"/>
      <c r="BD93" s="91"/>
      <c r="BE93" s="90">
        <f>SUM(E93:BD93)</f>
        <v>4</v>
      </c>
    </row>
    <row r="94" spans="1:65" ht="12.75">
      <c r="A94" s="122"/>
      <c r="B94" s="133" t="s">
        <v>40</v>
      </c>
      <c r="C94" s="117" t="s">
        <v>88</v>
      </c>
      <c r="D94" s="4" t="s">
        <v>160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1"/>
      <c r="W94" s="11"/>
      <c r="X94" s="4">
        <v>5</v>
      </c>
      <c r="Y94" s="4">
        <v>5</v>
      </c>
      <c r="Z94" s="4">
        <v>5</v>
      </c>
      <c r="AA94" s="4">
        <v>5</v>
      </c>
      <c r="AB94" s="4">
        <v>5</v>
      </c>
      <c r="AC94" s="4">
        <v>5</v>
      </c>
      <c r="AD94" s="4">
        <v>5</v>
      </c>
      <c r="AE94" s="4">
        <v>5</v>
      </c>
      <c r="AF94" s="4">
        <v>5</v>
      </c>
      <c r="AG94" s="4">
        <v>5</v>
      </c>
      <c r="AH94" s="4">
        <v>5</v>
      </c>
      <c r="AI94" s="4">
        <v>5</v>
      </c>
      <c r="AJ94" s="4">
        <v>5</v>
      </c>
      <c r="AK94" s="4">
        <v>5</v>
      </c>
      <c r="AL94" s="75"/>
      <c r="AM94" s="4">
        <v>7</v>
      </c>
      <c r="AN94" s="4">
        <v>6</v>
      </c>
      <c r="AO94" s="4">
        <v>6</v>
      </c>
      <c r="AP94" s="4">
        <v>6</v>
      </c>
      <c r="AQ94" s="4"/>
      <c r="AR94" s="4"/>
      <c r="AS94" s="4"/>
      <c r="AT94" s="4"/>
      <c r="AU94" s="4"/>
      <c r="AV94" s="5"/>
      <c r="AW94" s="5"/>
      <c r="AX94" s="5"/>
      <c r="AY94" s="5"/>
      <c r="AZ94" s="5"/>
      <c r="BA94" s="5"/>
      <c r="BB94" s="5"/>
      <c r="BC94" s="5"/>
      <c r="BD94" s="5"/>
      <c r="BE94" s="3">
        <f aca="true" t="shared" si="45" ref="BE94:BE101">SUM(E94:BD94)</f>
        <v>95</v>
      </c>
      <c r="BM94" s="19">
        <v>95</v>
      </c>
    </row>
    <row r="95" spans="1:65" s="92" customFormat="1" ht="12.75">
      <c r="A95" s="122"/>
      <c r="B95" s="134"/>
      <c r="C95" s="118"/>
      <c r="D95" s="89" t="s">
        <v>163</v>
      </c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4"/>
      <c r="W95" s="94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102"/>
      <c r="AM95" s="89">
        <v>1</v>
      </c>
      <c r="AN95" s="89"/>
      <c r="AO95" s="89">
        <v>2</v>
      </c>
      <c r="AP95" s="89">
        <v>1</v>
      </c>
      <c r="AQ95" s="89"/>
      <c r="AR95" s="89"/>
      <c r="AS95" s="89"/>
      <c r="AT95" s="89"/>
      <c r="AU95" s="89"/>
      <c r="AV95" s="91"/>
      <c r="AW95" s="91"/>
      <c r="AX95" s="91"/>
      <c r="AY95" s="91"/>
      <c r="AZ95" s="91"/>
      <c r="BA95" s="91"/>
      <c r="BB95" s="91"/>
      <c r="BC95" s="91"/>
      <c r="BD95" s="91"/>
      <c r="BE95" s="90">
        <f t="shared" si="45"/>
        <v>4</v>
      </c>
      <c r="BM95" s="92">
        <v>4</v>
      </c>
    </row>
    <row r="96" spans="1:57" ht="12.75">
      <c r="A96" s="122"/>
      <c r="B96" s="133" t="s">
        <v>43</v>
      </c>
      <c r="C96" s="117" t="s">
        <v>30</v>
      </c>
      <c r="D96" s="4" t="s">
        <v>160</v>
      </c>
      <c r="E96" s="3">
        <v>3</v>
      </c>
      <c r="F96" s="3">
        <v>3</v>
      </c>
      <c r="G96" s="3">
        <v>3</v>
      </c>
      <c r="H96" s="3">
        <v>3</v>
      </c>
      <c r="I96" s="3">
        <v>3</v>
      </c>
      <c r="J96" s="3">
        <v>3</v>
      </c>
      <c r="K96" s="3">
        <v>3</v>
      </c>
      <c r="L96" s="3">
        <v>3</v>
      </c>
      <c r="M96" s="3">
        <v>3</v>
      </c>
      <c r="N96" s="3">
        <v>3</v>
      </c>
      <c r="O96" s="3">
        <v>3</v>
      </c>
      <c r="P96" s="3">
        <v>3</v>
      </c>
      <c r="Q96" s="3">
        <v>3</v>
      </c>
      <c r="R96" s="3">
        <v>3</v>
      </c>
      <c r="S96" s="3">
        <v>3</v>
      </c>
      <c r="T96" s="3"/>
      <c r="U96" s="3"/>
      <c r="V96" s="11"/>
      <c r="W96" s="11"/>
      <c r="X96" s="4">
        <v>3</v>
      </c>
      <c r="Y96" s="4">
        <v>3</v>
      </c>
      <c r="Z96" s="4">
        <v>3</v>
      </c>
      <c r="AA96" s="4">
        <v>3</v>
      </c>
      <c r="AB96" s="4">
        <v>3</v>
      </c>
      <c r="AC96" s="4">
        <v>3</v>
      </c>
      <c r="AD96" s="4">
        <v>3</v>
      </c>
      <c r="AE96" s="4">
        <v>3</v>
      </c>
      <c r="AF96" s="4">
        <v>3</v>
      </c>
      <c r="AG96" s="4">
        <v>3</v>
      </c>
      <c r="AH96" s="4">
        <v>3</v>
      </c>
      <c r="AI96" s="4">
        <v>3</v>
      </c>
      <c r="AJ96" s="4">
        <v>3</v>
      </c>
      <c r="AK96" s="4">
        <v>3</v>
      </c>
      <c r="AL96" s="75"/>
      <c r="AM96" s="4">
        <v>2</v>
      </c>
      <c r="AN96" s="4">
        <v>3</v>
      </c>
      <c r="AO96" s="4">
        <v>3</v>
      </c>
      <c r="AP96" s="4"/>
      <c r="AQ96" s="4"/>
      <c r="AR96" s="4"/>
      <c r="AS96" s="4"/>
      <c r="AT96" s="4"/>
      <c r="AU96" s="4"/>
      <c r="AV96" s="5"/>
      <c r="AW96" s="5"/>
      <c r="AX96" s="5"/>
      <c r="AY96" s="5"/>
      <c r="AZ96" s="5"/>
      <c r="BA96" s="5"/>
      <c r="BB96" s="5"/>
      <c r="BC96" s="5"/>
      <c r="BD96" s="5"/>
      <c r="BE96" s="3">
        <f t="shared" si="45"/>
        <v>95</v>
      </c>
    </row>
    <row r="97" spans="1:57" s="92" customFormat="1" ht="12.75">
      <c r="A97" s="122"/>
      <c r="B97" s="134"/>
      <c r="C97" s="118"/>
      <c r="D97" s="89" t="s">
        <v>162</v>
      </c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>
        <v>3</v>
      </c>
      <c r="U97" s="90"/>
      <c r="V97" s="94"/>
      <c r="W97" s="94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102"/>
      <c r="AM97" s="89"/>
      <c r="AN97" s="89"/>
      <c r="AO97" s="89">
        <v>1</v>
      </c>
      <c r="AP97" s="89"/>
      <c r="AQ97" s="89"/>
      <c r="AR97" s="89"/>
      <c r="AS97" s="89"/>
      <c r="AT97" s="89"/>
      <c r="AU97" s="89"/>
      <c r="AV97" s="91"/>
      <c r="AW97" s="91"/>
      <c r="AX97" s="91"/>
      <c r="AY97" s="91"/>
      <c r="AZ97" s="91"/>
      <c r="BA97" s="91"/>
      <c r="BB97" s="91"/>
      <c r="BC97" s="91"/>
      <c r="BD97" s="91"/>
      <c r="BE97" s="90">
        <f t="shared" si="45"/>
        <v>4</v>
      </c>
    </row>
    <row r="98" spans="1:57" ht="12.75">
      <c r="A98" s="122"/>
      <c r="B98" s="133" t="s">
        <v>44</v>
      </c>
      <c r="C98" s="117" t="s">
        <v>38</v>
      </c>
      <c r="D98" s="4" t="s">
        <v>160</v>
      </c>
      <c r="E98" s="3">
        <v>2</v>
      </c>
      <c r="F98" s="3">
        <v>2</v>
      </c>
      <c r="G98" s="3">
        <v>2</v>
      </c>
      <c r="H98" s="3">
        <v>2</v>
      </c>
      <c r="I98" s="3">
        <v>2</v>
      </c>
      <c r="J98" s="3">
        <v>2</v>
      </c>
      <c r="K98" s="3">
        <v>2</v>
      </c>
      <c r="L98" s="3">
        <v>2</v>
      </c>
      <c r="M98" s="3">
        <v>2</v>
      </c>
      <c r="N98" s="3">
        <v>2</v>
      </c>
      <c r="O98" s="3">
        <v>2</v>
      </c>
      <c r="P98" s="3">
        <v>2</v>
      </c>
      <c r="Q98" s="3">
        <v>2</v>
      </c>
      <c r="R98" s="3">
        <v>2</v>
      </c>
      <c r="S98" s="3">
        <v>2</v>
      </c>
      <c r="T98" s="3">
        <v>2</v>
      </c>
      <c r="U98" s="3">
        <v>2</v>
      </c>
      <c r="V98" s="11"/>
      <c r="W98" s="11"/>
      <c r="X98" s="4">
        <v>4</v>
      </c>
      <c r="Y98" s="4">
        <v>4</v>
      </c>
      <c r="Z98" s="4">
        <v>4</v>
      </c>
      <c r="AA98" s="4">
        <v>4</v>
      </c>
      <c r="AB98" s="4">
        <v>4</v>
      </c>
      <c r="AC98" s="4">
        <v>4</v>
      </c>
      <c r="AD98" s="4">
        <v>4</v>
      </c>
      <c r="AE98" s="4">
        <v>4</v>
      </c>
      <c r="AF98" s="4">
        <v>4</v>
      </c>
      <c r="AG98" s="4">
        <v>4</v>
      </c>
      <c r="AH98" s="4">
        <v>4</v>
      </c>
      <c r="AI98" s="4">
        <v>4</v>
      </c>
      <c r="AJ98" s="4">
        <v>4</v>
      </c>
      <c r="AK98" s="4">
        <v>4</v>
      </c>
      <c r="AL98" s="75"/>
      <c r="AM98" s="4">
        <v>2</v>
      </c>
      <c r="AN98" s="4">
        <v>3</v>
      </c>
      <c r="AO98" s="4"/>
      <c r="AP98" s="4"/>
      <c r="AQ98" s="4"/>
      <c r="AR98" s="4"/>
      <c r="AS98" s="4"/>
      <c r="AT98" s="4"/>
      <c r="AU98" s="4"/>
      <c r="AV98" s="5"/>
      <c r="AW98" s="5"/>
      <c r="AX98" s="5"/>
      <c r="AY98" s="5"/>
      <c r="AZ98" s="5"/>
      <c r="BA98" s="5"/>
      <c r="BB98" s="5"/>
      <c r="BC98" s="5"/>
      <c r="BD98" s="5"/>
      <c r="BE98" s="3">
        <f t="shared" si="45"/>
        <v>95</v>
      </c>
    </row>
    <row r="99" spans="1:57" s="92" customFormat="1" ht="12.75">
      <c r="A99" s="122"/>
      <c r="B99" s="134"/>
      <c r="C99" s="118"/>
      <c r="D99" s="89" t="s">
        <v>162</v>
      </c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>
        <v>2</v>
      </c>
      <c r="V99" s="94"/>
      <c r="W99" s="94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102"/>
      <c r="AM99" s="89"/>
      <c r="AN99" s="89">
        <v>1</v>
      </c>
      <c r="AO99" s="89"/>
      <c r="AP99" s="89">
        <v>1</v>
      </c>
      <c r="AQ99" s="89"/>
      <c r="AR99" s="89"/>
      <c r="AS99" s="89"/>
      <c r="AT99" s="89"/>
      <c r="AU99" s="89"/>
      <c r="AV99" s="91"/>
      <c r="AW99" s="91"/>
      <c r="AX99" s="91"/>
      <c r="AY99" s="91"/>
      <c r="AZ99" s="91"/>
      <c r="BA99" s="91"/>
      <c r="BB99" s="91"/>
      <c r="BC99" s="91"/>
      <c r="BD99" s="91"/>
      <c r="BE99" s="90">
        <f t="shared" si="45"/>
        <v>4</v>
      </c>
    </row>
    <row r="100" spans="1:57" ht="12.75">
      <c r="A100" s="122"/>
      <c r="B100" s="117" t="s">
        <v>47</v>
      </c>
      <c r="C100" s="117" t="s">
        <v>20</v>
      </c>
      <c r="D100" s="4" t="s">
        <v>160</v>
      </c>
      <c r="E100" s="3">
        <v>3</v>
      </c>
      <c r="F100" s="3">
        <v>3</v>
      </c>
      <c r="G100" s="3">
        <v>3</v>
      </c>
      <c r="H100" s="3">
        <v>3</v>
      </c>
      <c r="I100" s="3">
        <v>3</v>
      </c>
      <c r="J100" s="3">
        <v>3</v>
      </c>
      <c r="K100" s="3">
        <v>3</v>
      </c>
      <c r="L100" s="3">
        <v>3</v>
      </c>
      <c r="M100" s="3">
        <v>3</v>
      </c>
      <c r="N100" s="3">
        <v>3</v>
      </c>
      <c r="O100" s="3">
        <v>3</v>
      </c>
      <c r="P100" s="3">
        <v>3</v>
      </c>
      <c r="Q100" s="3">
        <v>3</v>
      </c>
      <c r="R100" s="3">
        <v>3</v>
      </c>
      <c r="S100" s="3">
        <v>3</v>
      </c>
      <c r="T100" s="3"/>
      <c r="U100" s="3"/>
      <c r="V100" s="11"/>
      <c r="W100" s="11"/>
      <c r="X100" s="4">
        <v>3</v>
      </c>
      <c r="Y100" s="4">
        <v>3</v>
      </c>
      <c r="Z100" s="4">
        <v>3</v>
      </c>
      <c r="AA100" s="4">
        <v>3</v>
      </c>
      <c r="AB100" s="4">
        <v>3</v>
      </c>
      <c r="AC100" s="4">
        <v>3</v>
      </c>
      <c r="AD100" s="4">
        <v>3</v>
      </c>
      <c r="AE100" s="4">
        <v>3</v>
      </c>
      <c r="AF100" s="4">
        <v>3</v>
      </c>
      <c r="AG100" s="4">
        <v>3</v>
      </c>
      <c r="AH100" s="4">
        <v>3</v>
      </c>
      <c r="AI100" s="4">
        <v>3</v>
      </c>
      <c r="AJ100" s="4">
        <v>3</v>
      </c>
      <c r="AK100" s="4">
        <v>3</v>
      </c>
      <c r="AL100" s="75"/>
      <c r="AM100" s="4">
        <v>3</v>
      </c>
      <c r="AN100" s="4">
        <v>3</v>
      </c>
      <c r="AO100" s="4"/>
      <c r="AP100" s="4"/>
      <c r="AQ100" s="4"/>
      <c r="AR100" s="4"/>
      <c r="AS100" s="4"/>
      <c r="AT100" s="4"/>
      <c r="AU100" s="4"/>
      <c r="AV100" s="5"/>
      <c r="AW100" s="5"/>
      <c r="AX100" s="5"/>
      <c r="AY100" s="5"/>
      <c r="AZ100" s="5"/>
      <c r="BA100" s="5"/>
      <c r="BB100" s="5"/>
      <c r="BC100" s="5"/>
      <c r="BD100" s="5"/>
      <c r="BE100" s="3">
        <f t="shared" si="45"/>
        <v>93</v>
      </c>
    </row>
    <row r="101" spans="1:57" s="92" customFormat="1" ht="12.75">
      <c r="A101" s="122"/>
      <c r="B101" s="118"/>
      <c r="C101" s="118"/>
      <c r="D101" s="89" t="s">
        <v>162</v>
      </c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>
        <v>3</v>
      </c>
      <c r="U101" s="90"/>
      <c r="V101" s="94"/>
      <c r="W101" s="94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102"/>
      <c r="AM101" s="89"/>
      <c r="AN101" s="89">
        <v>1</v>
      </c>
      <c r="AO101" s="89"/>
      <c r="AP101" s="89"/>
      <c r="AQ101" s="89"/>
      <c r="AR101" s="89"/>
      <c r="AS101" s="89"/>
      <c r="AT101" s="89"/>
      <c r="AU101" s="89"/>
      <c r="AV101" s="91"/>
      <c r="AW101" s="91"/>
      <c r="AX101" s="91"/>
      <c r="AY101" s="91"/>
      <c r="AZ101" s="91"/>
      <c r="BA101" s="91"/>
      <c r="BB101" s="91"/>
      <c r="BC101" s="91"/>
      <c r="BD101" s="91"/>
      <c r="BE101" s="90">
        <f t="shared" si="45"/>
        <v>4</v>
      </c>
    </row>
    <row r="102" spans="1:57" ht="25.5" hidden="1">
      <c r="A102" s="122"/>
      <c r="B102" s="20" t="s">
        <v>48</v>
      </c>
      <c r="C102" s="4" t="s">
        <v>34</v>
      </c>
      <c r="D102" s="4" t="s">
        <v>160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1"/>
      <c r="W102" s="11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75"/>
      <c r="AM102" s="4"/>
      <c r="AN102" s="4"/>
      <c r="AO102" s="4"/>
      <c r="AP102" s="4"/>
      <c r="AQ102" s="4"/>
      <c r="AR102" s="4"/>
      <c r="AS102" s="4"/>
      <c r="AT102" s="4"/>
      <c r="AU102" s="4"/>
      <c r="AV102" s="5"/>
      <c r="AW102" s="5"/>
      <c r="AX102" s="5"/>
      <c r="AY102" s="5"/>
      <c r="AZ102" s="5"/>
      <c r="BA102" s="5"/>
      <c r="BB102" s="5"/>
      <c r="BC102" s="5"/>
      <c r="BD102" s="5"/>
      <c r="BE102" s="3">
        <f>SUM(E102:BD102)</f>
        <v>0</v>
      </c>
    </row>
    <row r="103" spans="1:57" ht="12.75" hidden="1">
      <c r="A103" s="122"/>
      <c r="B103" s="20" t="s">
        <v>52</v>
      </c>
      <c r="C103" s="4" t="s">
        <v>118</v>
      </c>
      <c r="D103" s="4" t="s">
        <v>160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11"/>
      <c r="W103" s="11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75"/>
      <c r="AM103" s="4"/>
      <c r="AN103" s="4"/>
      <c r="AO103" s="4"/>
      <c r="AP103" s="4"/>
      <c r="AQ103" s="4"/>
      <c r="AR103" s="4"/>
      <c r="AS103" s="4"/>
      <c r="AT103" s="4"/>
      <c r="AU103" s="4"/>
      <c r="AV103" s="5"/>
      <c r="AW103" s="5"/>
      <c r="AX103" s="5"/>
      <c r="AY103" s="5"/>
      <c r="AZ103" s="5"/>
      <c r="BA103" s="5"/>
      <c r="BB103" s="5"/>
      <c r="BC103" s="5"/>
      <c r="BD103" s="5"/>
      <c r="BE103" s="3">
        <f>SUM(E103:BD103)</f>
        <v>0</v>
      </c>
    </row>
    <row r="104" spans="1:57" ht="13.5">
      <c r="A104" s="122"/>
      <c r="B104" s="39" t="s">
        <v>126</v>
      </c>
      <c r="C104" s="40" t="s">
        <v>125</v>
      </c>
      <c r="D104" s="40"/>
      <c r="E104" s="36">
        <f>E105</f>
        <v>4</v>
      </c>
      <c r="F104" s="36">
        <f aca="true" t="shared" si="46" ref="F104:U104">F105</f>
        <v>4</v>
      </c>
      <c r="G104" s="36">
        <f t="shared" si="46"/>
        <v>4</v>
      </c>
      <c r="H104" s="36">
        <f t="shared" si="46"/>
        <v>4</v>
      </c>
      <c r="I104" s="36">
        <f t="shared" si="46"/>
        <v>4</v>
      </c>
      <c r="J104" s="36">
        <f t="shared" si="46"/>
        <v>4</v>
      </c>
      <c r="K104" s="36">
        <f t="shared" si="46"/>
        <v>4</v>
      </c>
      <c r="L104" s="36">
        <f t="shared" si="46"/>
        <v>4</v>
      </c>
      <c r="M104" s="36">
        <f t="shared" si="46"/>
        <v>4</v>
      </c>
      <c r="N104" s="36">
        <f t="shared" si="46"/>
        <v>4</v>
      </c>
      <c r="O104" s="36">
        <f t="shared" si="46"/>
        <v>4</v>
      </c>
      <c r="P104" s="36">
        <f t="shared" si="46"/>
        <v>4</v>
      </c>
      <c r="Q104" s="36">
        <f t="shared" si="46"/>
        <v>4</v>
      </c>
      <c r="R104" s="36">
        <f t="shared" si="46"/>
        <v>4</v>
      </c>
      <c r="S104" s="36">
        <f t="shared" si="46"/>
        <v>4</v>
      </c>
      <c r="T104" s="36">
        <f t="shared" si="46"/>
        <v>4</v>
      </c>
      <c r="U104" s="36">
        <f t="shared" si="46"/>
        <v>0</v>
      </c>
      <c r="V104" s="29"/>
      <c r="W104" s="29"/>
      <c r="X104" s="36">
        <f aca="true" t="shared" si="47" ref="X104:AU104">X105</f>
        <v>5</v>
      </c>
      <c r="Y104" s="36">
        <f t="shared" si="47"/>
        <v>5</v>
      </c>
      <c r="Z104" s="36">
        <f t="shared" si="47"/>
        <v>5</v>
      </c>
      <c r="AA104" s="36">
        <f t="shared" si="47"/>
        <v>5</v>
      </c>
      <c r="AB104" s="36">
        <f t="shared" si="47"/>
        <v>5</v>
      </c>
      <c r="AC104" s="36">
        <f t="shared" si="47"/>
        <v>5</v>
      </c>
      <c r="AD104" s="36">
        <f t="shared" si="47"/>
        <v>5</v>
      </c>
      <c r="AE104" s="36">
        <f t="shared" si="47"/>
        <v>5</v>
      </c>
      <c r="AF104" s="36">
        <f t="shared" si="47"/>
        <v>5</v>
      </c>
      <c r="AG104" s="36">
        <f t="shared" si="47"/>
        <v>5</v>
      </c>
      <c r="AH104" s="36">
        <f t="shared" si="47"/>
        <v>5</v>
      </c>
      <c r="AI104" s="36">
        <f t="shared" si="47"/>
        <v>5</v>
      </c>
      <c r="AJ104" s="36">
        <f t="shared" si="47"/>
        <v>5</v>
      </c>
      <c r="AK104" s="36">
        <f t="shared" si="47"/>
        <v>5</v>
      </c>
      <c r="AL104" s="74">
        <f t="shared" si="47"/>
        <v>0</v>
      </c>
      <c r="AM104" s="36">
        <f t="shared" si="47"/>
        <v>5</v>
      </c>
      <c r="AN104" s="36">
        <f t="shared" si="47"/>
        <v>2</v>
      </c>
      <c r="AO104" s="36">
        <f t="shared" si="47"/>
        <v>5</v>
      </c>
      <c r="AP104" s="36">
        <f t="shared" si="47"/>
        <v>5</v>
      </c>
      <c r="AQ104" s="36">
        <f t="shared" si="47"/>
        <v>0</v>
      </c>
      <c r="AR104" s="36">
        <f t="shared" si="47"/>
        <v>0</v>
      </c>
      <c r="AS104" s="36">
        <f t="shared" si="47"/>
        <v>0</v>
      </c>
      <c r="AT104" s="36">
        <f t="shared" si="47"/>
        <v>0</v>
      </c>
      <c r="AU104" s="36">
        <f t="shared" si="47"/>
        <v>0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36">
        <f>BE105</f>
        <v>151</v>
      </c>
    </row>
    <row r="105" spans="1:57" ht="12.75">
      <c r="A105" s="122"/>
      <c r="B105" s="117" t="s">
        <v>53</v>
      </c>
      <c r="C105" s="117" t="s">
        <v>119</v>
      </c>
      <c r="D105" s="4" t="s">
        <v>160</v>
      </c>
      <c r="E105" s="3">
        <v>4</v>
      </c>
      <c r="F105" s="3">
        <v>4</v>
      </c>
      <c r="G105" s="3">
        <v>4</v>
      </c>
      <c r="H105" s="3">
        <v>4</v>
      </c>
      <c r="I105" s="3">
        <v>4</v>
      </c>
      <c r="J105" s="3">
        <v>4</v>
      </c>
      <c r="K105" s="3">
        <v>4</v>
      </c>
      <c r="L105" s="3">
        <v>4</v>
      </c>
      <c r="M105" s="3">
        <v>4</v>
      </c>
      <c r="N105" s="3">
        <v>4</v>
      </c>
      <c r="O105" s="3">
        <v>4</v>
      </c>
      <c r="P105" s="3">
        <v>4</v>
      </c>
      <c r="Q105" s="3">
        <v>4</v>
      </c>
      <c r="R105" s="3">
        <v>4</v>
      </c>
      <c r="S105" s="3">
        <v>4</v>
      </c>
      <c r="T105" s="3">
        <v>4</v>
      </c>
      <c r="U105" s="3"/>
      <c r="V105" s="11"/>
      <c r="W105" s="11"/>
      <c r="X105" s="4">
        <v>5</v>
      </c>
      <c r="Y105" s="4">
        <v>5</v>
      </c>
      <c r="Z105" s="4">
        <v>5</v>
      </c>
      <c r="AA105" s="4">
        <v>5</v>
      </c>
      <c r="AB105" s="4">
        <v>5</v>
      </c>
      <c r="AC105" s="4">
        <v>5</v>
      </c>
      <c r="AD105" s="4">
        <v>5</v>
      </c>
      <c r="AE105" s="4">
        <v>5</v>
      </c>
      <c r="AF105" s="4">
        <v>5</v>
      </c>
      <c r="AG105" s="4">
        <v>5</v>
      </c>
      <c r="AH105" s="4">
        <v>5</v>
      </c>
      <c r="AI105" s="4">
        <v>5</v>
      </c>
      <c r="AJ105" s="4">
        <v>5</v>
      </c>
      <c r="AK105" s="4">
        <v>5</v>
      </c>
      <c r="AL105" s="75"/>
      <c r="AM105" s="4">
        <v>5</v>
      </c>
      <c r="AN105" s="4">
        <v>2</v>
      </c>
      <c r="AO105" s="4">
        <v>5</v>
      </c>
      <c r="AP105" s="4">
        <v>5</v>
      </c>
      <c r="AQ105" s="4"/>
      <c r="AR105" s="4"/>
      <c r="AS105" s="4"/>
      <c r="AT105" s="4"/>
      <c r="AU105" s="4"/>
      <c r="AV105" s="5"/>
      <c r="AW105" s="5"/>
      <c r="AX105" s="5"/>
      <c r="AY105" s="5"/>
      <c r="AZ105" s="5"/>
      <c r="BA105" s="5"/>
      <c r="BB105" s="5"/>
      <c r="BC105" s="5"/>
      <c r="BD105" s="5"/>
      <c r="BE105" s="3">
        <f>SUM(E105:BD105)</f>
        <v>151</v>
      </c>
    </row>
    <row r="106" spans="1:57" s="92" customFormat="1" ht="12.75">
      <c r="A106" s="122"/>
      <c r="B106" s="118"/>
      <c r="C106" s="118"/>
      <c r="D106" s="100" t="s">
        <v>162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>
        <v>2</v>
      </c>
      <c r="V106" s="94"/>
      <c r="W106" s="94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102"/>
      <c r="AM106" s="89"/>
      <c r="AN106" s="89">
        <v>1</v>
      </c>
      <c r="AO106" s="89"/>
      <c r="AP106" s="89">
        <v>3</v>
      </c>
      <c r="AQ106" s="89"/>
      <c r="AR106" s="89"/>
      <c r="AS106" s="89"/>
      <c r="AT106" s="89"/>
      <c r="AU106" s="89"/>
      <c r="AV106" s="91"/>
      <c r="AW106" s="91"/>
      <c r="AX106" s="91"/>
      <c r="AY106" s="91"/>
      <c r="AZ106" s="91"/>
      <c r="BA106" s="91"/>
      <c r="BB106" s="91"/>
      <c r="BC106" s="91"/>
      <c r="BD106" s="91"/>
      <c r="BE106" s="90">
        <f>SUM(E106:BD106)</f>
        <v>6</v>
      </c>
    </row>
    <row r="107" spans="1:57" ht="42.75">
      <c r="A107" s="122"/>
      <c r="B107" s="41" t="s">
        <v>127</v>
      </c>
      <c r="C107" s="41" t="s">
        <v>128</v>
      </c>
      <c r="D107" s="41"/>
      <c r="E107" s="42">
        <f>E108+E118</f>
        <v>8</v>
      </c>
      <c r="F107" s="42">
        <f aca="true" t="shared" si="48" ref="F107:U107">F108+F118</f>
        <v>8</v>
      </c>
      <c r="G107" s="42">
        <f t="shared" si="48"/>
        <v>8</v>
      </c>
      <c r="H107" s="42">
        <f t="shared" si="48"/>
        <v>8</v>
      </c>
      <c r="I107" s="42">
        <f t="shared" si="48"/>
        <v>8</v>
      </c>
      <c r="J107" s="42">
        <f t="shared" si="48"/>
        <v>8</v>
      </c>
      <c r="K107" s="42">
        <f t="shared" si="48"/>
        <v>8</v>
      </c>
      <c r="L107" s="42">
        <f t="shared" si="48"/>
        <v>8</v>
      </c>
      <c r="M107" s="42">
        <f t="shared" si="48"/>
        <v>8</v>
      </c>
      <c r="N107" s="42">
        <f t="shared" si="48"/>
        <v>8</v>
      </c>
      <c r="O107" s="42">
        <f t="shared" si="48"/>
        <v>8</v>
      </c>
      <c r="P107" s="42">
        <f t="shared" si="48"/>
        <v>8</v>
      </c>
      <c r="Q107" s="42">
        <f t="shared" si="48"/>
        <v>8</v>
      </c>
      <c r="R107" s="42">
        <f t="shared" si="48"/>
        <v>8</v>
      </c>
      <c r="S107" s="42">
        <f t="shared" si="48"/>
        <v>8</v>
      </c>
      <c r="T107" s="42">
        <f t="shared" si="48"/>
        <v>8</v>
      </c>
      <c r="U107" s="42">
        <f t="shared" si="48"/>
        <v>0</v>
      </c>
      <c r="V107" s="31"/>
      <c r="W107" s="31"/>
      <c r="X107" s="42">
        <f aca="true" t="shared" si="49" ref="X107:AU107">X108+X118</f>
        <v>6</v>
      </c>
      <c r="Y107" s="42">
        <f t="shared" si="49"/>
        <v>6</v>
      </c>
      <c r="Z107" s="42">
        <f t="shared" si="49"/>
        <v>6</v>
      </c>
      <c r="AA107" s="42">
        <f t="shared" si="49"/>
        <v>6</v>
      </c>
      <c r="AB107" s="42">
        <f t="shared" si="49"/>
        <v>6</v>
      </c>
      <c r="AC107" s="42">
        <f t="shared" si="49"/>
        <v>6</v>
      </c>
      <c r="AD107" s="42">
        <f t="shared" si="49"/>
        <v>6</v>
      </c>
      <c r="AE107" s="42">
        <f t="shared" si="49"/>
        <v>6</v>
      </c>
      <c r="AF107" s="42">
        <f t="shared" si="49"/>
        <v>6</v>
      </c>
      <c r="AG107" s="42">
        <f t="shared" si="49"/>
        <v>6</v>
      </c>
      <c r="AH107" s="42">
        <f t="shared" si="49"/>
        <v>6</v>
      </c>
      <c r="AI107" s="42">
        <f t="shared" si="49"/>
        <v>6</v>
      </c>
      <c r="AJ107" s="42">
        <f t="shared" si="49"/>
        <v>6</v>
      </c>
      <c r="AK107" s="42">
        <f t="shared" si="49"/>
        <v>6</v>
      </c>
      <c r="AL107" s="76">
        <f t="shared" si="49"/>
        <v>0</v>
      </c>
      <c r="AM107" s="42">
        <f t="shared" si="49"/>
        <v>6</v>
      </c>
      <c r="AN107" s="42">
        <f t="shared" si="49"/>
        <v>6</v>
      </c>
      <c r="AO107" s="42">
        <f t="shared" si="49"/>
        <v>2</v>
      </c>
      <c r="AP107" s="42">
        <f t="shared" si="49"/>
        <v>2</v>
      </c>
      <c r="AQ107" s="42">
        <f t="shared" si="49"/>
        <v>0</v>
      </c>
      <c r="AR107" s="42">
        <f t="shared" si="49"/>
        <v>0</v>
      </c>
      <c r="AS107" s="42">
        <f t="shared" si="49"/>
        <v>0</v>
      </c>
      <c r="AT107" s="42">
        <f t="shared" si="49"/>
        <v>0</v>
      </c>
      <c r="AU107" s="42">
        <f t="shared" si="49"/>
        <v>0</v>
      </c>
      <c r="AV107" s="32"/>
      <c r="AW107" s="32"/>
      <c r="AX107" s="32"/>
      <c r="AY107" s="32"/>
      <c r="AZ107" s="32"/>
      <c r="BA107" s="32"/>
      <c r="BB107" s="32"/>
      <c r="BC107" s="32"/>
      <c r="BD107" s="32"/>
      <c r="BE107" s="42">
        <f>BE108+BE118</f>
        <v>236</v>
      </c>
    </row>
    <row r="108" spans="1:57" ht="13.5">
      <c r="A108" s="122"/>
      <c r="B108" s="39" t="s">
        <v>129</v>
      </c>
      <c r="C108" s="40" t="s">
        <v>123</v>
      </c>
      <c r="D108" s="40"/>
      <c r="E108" s="36">
        <f>E109+E111+E115+E116+E113</f>
        <v>3</v>
      </c>
      <c r="F108" s="36">
        <f aca="true" t="shared" si="50" ref="F108:U108">F109+F111+F115+F116+F113</f>
        <v>3</v>
      </c>
      <c r="G108" s="36">
        <f t="shared" si="50"/>
        <v>3</v>
      </c>
      <c r="H108" s="36">
        <f t="shared" si="50"/>
        <v>3</v>
      </c>
      <c r="I108" s="36">
        <f t="shared" si="50"/>
        <v>3</v>
      </c>
      <c r="J108" s="36">
        <f t="shared" si="50"/>
        <v>3</v>
      </c>
      <c r="K108" s="36">
        <f t="shared" si="50"/>
        <v>3</v>
      </c>
      <c r="L108" s="36">
        <f t="shared" si="50"/>
        <v>3</v>
      </c>
      <c r="M108" s="36">
        <f t="shared" si="50"/>
        <v>3</v>
      </c>
      <c r="N108" s="36">
        <f t="shared" si="50"/>
        <v>3</v>
      </c>
      <c r="O108" s="36">
        <f t="shared" si="50"/>
        <v>3</v>
      </c>
      <c r="P108" s="36">
        <f t="shared" si="50"/>
        <v>3</v>
      </c>
      <c r="Q108" s="36">
        <f t="shared" si="50"/>
        <v>3</v>
      </c>
      <c r="R108" s="36">
        <f t="shared" si="50"/>
        <v>3</v>
      </c>
      <c r="S108" s="36">
        <f t="shared" si="50"/>
        <v>3</v>
      </c>
      <c r="T108" s="36">
        <f t="shared" si="50"/>
        <v>3</v>
      </c>
      <c r="U108" s="36">
        <f t="shared" si="50"/>
        <v>0</v>
      </c>
      <c r="V108" s="11"/>
      <c r="W108" s="11"/>
      <c r="X108" s="36">
        <f aca="true" t="shared" si="51" ref="X108:AU108">X109+X111+X115+X116+X113</f>
        <v>2</v>
      </c>
      <c r="Y108" s="36">
        <f t="shared" si="51"/>
        <v>2</v>
      </c>
      <c r="Z108" s="36">
        <f t="shared" si="51"/>
        <v>2</v>
      </c>
      <c r="AA108" s="36">
        <f t="shared" si="51"/>
        <v>2</v>
      </c>
      <c r="AB108" s="36">
        <f t="shared" si="51"/>
        <v>2</v>
      </c>
      <c r="AC108" s="36">
        <f t="shared" si="51"/>
        <v>2</v>
      </c>
      <c r="AD108" s="36">
        <f t="shared" si="51"/>
        <v>2</v>
      </c>
      <c r="AE108" s="36">
        <f t="shared" si="51"/>
        <v>2</v>
      </c>
      <c r="AF108" s="36">
        <f t="shared" si="51"/>
        <v>2</v>
      </c>
      <c r="AG108" s="36">
        <f t="shared" si="51"/>
        <v>2</v>
      </c>
      <c r="AH108" s="36">
        <f t="shared" si="51"/>
        <v>2</v>
      </c>
      <c r="AI108" s="36">
        <f t="shared" si="51"/>
        <v>2</v>
      </c>
      <c r="AJ108" s="36">
        <f t="shared" si="51"/>
        <v>2</v>
      </c>
      <c r="AK108" s="36">
        <f t="shared" si="51"/>
        <v>2</v>
      </c>
      <c r="AL108" s="36">
        <f t="shared" si="51"/>
        <v>0</v>
      </c>
      <c r="AM108" s="36">
        <f t="shared" si="51"/>
        <v>2</v>
      </c>
      <c r="AN108" s="36">
        <f t="shared" si="51"/>
        <v>2</v>
      </c>
      <c r="AO108" s="36">
        <f t="shared" si="51"/>
        <v>2</v>
      </c>
      <c r="AP108" s="36">
        <f t="shared" si="51"/>
        <v>2</v>
      </c>
      <c r="AQ108" s="36">
        <f t="shared" si="51"/>
        <v>0</v>
      </c>
      <c r="AR108" s="36">
        <f t="shared" si="51"/>
        <v>0</v>
      </c>
      <c r="AS108" s="36">
        <f t="shared" si="51"/>
        <v>0</v>
      </c>
      <c r="AT108" s="36">
        <f t="shared" si="51"/>
        <v>0</v>
      </c>
      <c r="AU108" s="36">
        <f t="shared" si="51"/>
        <v>0</v>
      </c>
      <c r="AV108" s="5"/>
      <c r="AW108" s="5"/>
      <c r="AX108" s="5"/>
      <c r="AY108" s="5"/>
      <c r="AZ108" s="5"/>
      <c r="BA108" s="5"/>
      <c r="BB108" s="5"/>
      <c r="BC108" s="5"/>
      <c r="BD108" s="5"/>
      <c r="BE108" s="36">
        <f>SUM(BE109:BE116)</f>
        <v>88</v>
      </c>
    </row>
    <row r="109" spans="1:57" ht="12.75">
      <c r="A109" s="122"/>
      <c r="B109" s="119" t="s">
        <v>49</v>
      </c>
      <c r="C109" s="119" t="s">
        <v>31</v>
      </c>
      <c r="D109" s="4" t="s">
        <v>160</v>
      </c>
      <c r="E109" s="3">
        <v>3</v>
      </c>
      <c r="F109" s="3">
        <v>3</v>
      </c>
      <c r="G109" s="3">
        <v>3</v>
      </c>
      <c r="H109" s="3">
        <v>3</v>
      </c>
      <c r="I109" s="3">
        <v>3</v>
      </c>
      <c r="J109" s="3">
        <v>3</v>
      </c>
      <c r="K109" s="3">
        <v>3</v>
      </c>
      <c r="L109" s="3">
        <v>3</v>
      </c>
      <c r="M109" s="3">
        <v>3</v>
      </c>
      <c r="N109" s="3">
        <v>3</v>
      </c>
      <c r="O109" s="3">
        <v>3</v>
      </c>
      <c r="P109" s="3">
        <v>3</v>
      </c>
      <c r="Q109" s="3">
        <v>3</v>
      </c>
      <c r="R109" s="3">
        <v>3</v>
      </c>
      <c r="S109" s="3">
        <v>3</v>
      </c>
      <c r="T109" s="3">
        <v>3</v>
      </c>
      <c r="U109" s="3"/>
      <c r="V109" s="11"/>
      <c r="W109" s="11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75"/>
      <c r="AM109" s="4"/>
      <c r="AN109" s="4"/>
      <c r="AO109" s="4"/>
      <c r="AP109" s="4"/>
      <c r="AQ109" s="4"/>
      <c r="AR109" s="4"/>
      <c r="AS109" s="4"/>
      <c r="AT109" s="4"/>
      <c r="AU109" s="4"/>
      <c r="AV109" s="5"/>
      <c r="AW109" s="5"/>
      <c r="AX109" s="5"/>
      <c r="AY109" s="5"/>
      <c r="AZ109" s="5"/>
      <c r="BA109" s="5"/>
      <c r="BB109" s="5"/>
      <c r="BC109" s="5"/>
      <c r="BD109" s="5"/>
      <c r="BE109" s="3">
        <f aca="true" t="shared" si="52" ref="BE109:BE117">SUM(E109:BD109)</f>
        <v>48</v>
      </c>
    </row>
    <row r="110" spans="1:57" s="92" customFormat="1" ht="12.75">
      <c r="A110" s="122"/>
      <c r="B110" s="120"/>
      <c r="C110" s="120"/>
      <c r="D110" s="89" t="s">
        <v>162</v>
      </c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>
        <v>4</v>
      </c>
      <c r="V110" s="94"/>
      <c r="W110" s="94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102"/>
      <c r="AM110" s="89"/>
      <c r="AN110" s="89"/>
      <c r="AO110" s="89"/>
      <c r="AP110" s="89"/>
      <c r="AQ110" s="89"/>
      <c r="AR110" s="89"/>
      <c r="AS110" s="89"/>
      <c r="AT110" s="89"/>
      <c r="AU110" s="89"/>
      <c r="AV110" s="91"/>
      <c r="AW110" s="91"/>
      <c r="AX110" s="91"/>
      <c r="AY110" s="91"/>
      <c r="AZ110" s="91"/>
      <c r="BA110" s="91"/>
      <c r="BB110" s="91"/>
      <c r="BC110" s="91"/>
      <c r="BD110" s="91"/>
      <c r="BE110" s="90">
        <f t="shared" si="52"/>
        <v>4</v>
      </c>
    </row>
    <row r="111" spans="1:57" ht="12.75" hidden="1">
      <c r="A111" s="122"/>
      <c r="B111" s="119" t="s">
        <v>136</v>
      </c>
      <c r="C111" s="119"/>
      <c r="D111" s="4" t="s">
        <v>160</v>
      </c>
      <c r="E111" s="3"/>
      <c r="F111" s="3"/>
      <c r="G111" s="3"/>
      <c r="H111" s="3"/>
      <c r="I111" s="3"/>
      <c r="J111" s="3"/>
      <c r="K111" s="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11"/>
      <c r="W111" s="11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75"/>
      <c r="AM111" s="3"/>
      <c r="AN111" s="3"/>
      <c r="AO111" s="3"/>
      <c r="AP111" s="3"/>
      <c r="AQ111" s="3"/>
      <c r="AR111" s="3"/>
      <c r="AS111" s="3"/>
      <c r="AT111" s="3"/>
      <c r="AU111" s="3"/>
      <c r="AV111" s="5"/>
      <c r="AW111" s="5"/>
      <c r="AX111" s="5"/>
      <c r="AY111" s="5"/>
      <c r="AZ111" s="5"/>
      <c r="BA111" s="5"/>
      <c r="BB111" s="5"/>
      <c r="BC111" s="5"/>
      <c r="BD111" s="5"/>
      <c r="BE111" s="3">
        <f t="shared" si="52"/>
        <v>0</v>
      </c>
    </row>
    <row r="112" spans="1:57" s="92" customFormat="1" ht="12.75" hidden="1">
      <c r="A112" s="122"/>
      <c r="B112" s="120"/>
      <c r="C112" s="120"/>
      <c r="D112" s="89" t="s">
        <v>162</v>
      </c>
      <c r="E112" s="90"/>
      <c r="F112" s="90"/>
      <c r="G112" s="90"/>
      <c r="H112" s="90"/>
      <c r="I112" s="90"/>
      <c r="J112" s="90"/>
      <c r="K112" s="90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94"/>
      <c r="W112" s="94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102"/>
      <c r="AM112" s="90"/>
      <c r="AN112" s="90"/>
      <c r="AO112" s="90"/>
      <c r="AP112" s="90"/>
      <c r="AQ112" s="90"/>
      <c r="AR112" s="90"/>
      <c r="AS112" s="90"/>
      <c r="AT112" s="90"/>
      <c r="AU112" s="90"/>
      <c r="AV112" s="91"/>
      <c r="AW112" s="91"/>
      <c r="AX112" s="91"/>
      <c r="AY112" s="91"/>
      <c r="AZ112" s="91"/>
      <c r="BA112" s="91"/>
      <c r="BB112" s="91"/>
      <c r="BC112" s="91"/>
      <c r="BD112" s="91"/>
      <c r="BE112" s="90">
        <f t="shared" si="52"/>
        <v>0</v>
      </c>
    </row>
    <row r="113" spans="1:57" ht="12.75" hidden="1">
      <c r="A113" s="122"/>
      <c r="B113" s="133" t="s">
        <v>89</v>
      </c>
      <c r="C113" s="117" t="s">
        <v>32</v>
      </c>
      <c r="D113" s="4" t="s">
        <v>160</v>
      </c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1"/>
      <c r="W113" s="11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75"/>
      <c r="AM113" s="4"/>
      <c r="AN113" s="4"/>
      <c r="AO113" s="4"/>
      <c r="AP113" s="4"/>
      <c r="AQ113" s="4"/>
      <c r="AR113" s="4"/>
      <c r="AS113" s="4"/>
      <c r="AT113" s="3"/>
      <c r="AU113" s="3"/>
      <c r="AV113" s="5"/>
      <c r="AW113" s="5"/>
      <c r="AX113" s="5"/>
      <c r="AY113" s="5"/>
      <c r="AZ113" s="5"/>
      <c r="BA113" s="5"/>
      <c r="BB113" s="5"/>
      <c r="BC113" s="5"/>
      <c r="BD113" s="5"/>
      <c r="BE113" s="3">
        <f t="shared" si="52"/>
        <v>0</v>
      </c>
    </row>
    <row r="114" spans="1:57" s="92" customFormat="1" ht="12.75" hidden="1">
      <c r="A114" s="122"/>
      <c r="B114" s="134"/>
      <c r="C114" s="118"/>
      <c r="D114" s="89" t="s">
        <v>162</v>
      </c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89"/>
      <c r="V114" s="94"/>
      <c r="W114" s="94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102"/>
      <c r="AM114" s="89"/>
      <c r="AN114" s="89"/>
      <c r="AO114" s="89"/>
      <c r="AP114" s="89"/>
      <c r="AQ114" s="89"/>
      <c r="AR114" s="89"/>
      <c r="AS114" s="89"/>
      <c r="AT114" s="90"/>
      <c r="AU114" s="90"/>
      <c r="AV114" s="91"/>
      <c r="AW114" s="91"/>
      <c r="AX114" s="91"/>
      <c r="AY114" s="91"/>
      <c r="AZ114" s="91"/>
      <c r="BA114" s="91"/>
      <c r="BB114" s="91"/>
      <c r="BC114" s="91"/>
      <c r="BD114" s="91"/>
      <c r="BE114" s="90">
        <f t="shared" si="52"/>
        <v>0</v>
      </c>
    </row>
    <row r="115" spans="1:57" ht="12.75" hidden="1">
      <c r="A115" s="122"/>
      <c r="B115" s="20" t="s">
        <v>90</v>
      </c>
      <c r="C115" s="4" t="s">
        <v>45</v>
      </c>
      <c r="D115" s="4" t="s">
        <v>160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11"/>
      <c r="W115" s="11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75"/>
      <c r="AM115" s="4"/>
      <c r="AN115" s="4"/>
      <c r="AO115" s="4"/>
      <c r="AP115" s="4"/>
      <c r="AQ115" s="4"/>
      <c r="AR115" s="4"/>
      <c r="AS115" s="3"/>
      <c r="AT115" s="3"/>
      <c r="AU115" s="3"/>
      <c r="AV115" s="5"/>
      <c r="AW115" s="5"/>
      <c r="AX115" s="5"/>
      <c r="AY115" s="5"/>
      <c r="AZ115" s="5"/>
      <c r="BA115" s="5"/>
      <c r="BB115" s="5"/>
      <c r="BC115" s="5"/>
      <c r="BD115" s="5"/>
      <c r="BE115" s="3">
        <f>SUM(E115:BD115)</f>
        <v>0</v>
      </c>
    </row>
    <row r="116" spans="1:57" ht="12.75">
      <c r="A116" s="122"/>
      <c r="B116" s="119" t="s">
        <v>91</v>
      </c>
      <c r="C116" s="119" t="s">
        <v>118</v>
      </c>
      <c r="D116" s="4" t="s">
        <v>160</v>
      </c>
      <c r="E116" s="3"/>
      <c r="F116" s="3"/>
      <c r="G116" s="3"/>
      <c r="H116" s="3"/>
      <c r="I116" s="3"/>
      <c r="J116" s="3"/>
      <c r="K116" s="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11"/>
      <c r="W116" s="11"/>
      <c r="X116" s="4">
        <v>2</v>
      </c>
      <c r="Y116" s="4">
        <v>2</v>
      </c>
      <c r="Z116" s="4">
        <v>2</v>
      </c>
      <c r="AA116" s="4">
        <v>2</v>
      </c>
      <c r="AB116" s="4">
        <v>2</v>
      </c>
      <c r="AC116" s="4">
        <v>2</v>
      </c>
      <c r="AD116" s="4">
        <v>2</v>
      </c>
      <c r="AE116" s="4">
        <v>2</v>
      </c>
      <c r="AF116" s="4">
        <v>2</v>
      </c>
      <c r="AG116" s="4">
        <v>2</v>
      </c>
      <c r="AH116" s="4">
        <v>2</v>
      </c>
      <c r="AI116" s="4">
        <v>2</v>
      </c>
      <c r="AJ116" s="4">
        <v>2</v>
      </c>
      <c r="AK116" s="4">
        <v>2</v>
      </c>
      <c r="AL116" s="75"/>
      <c r="AM116" s="4">
        <v>2</v>
      </c>
      <c r="AN116" s="4">
        <v>2</v>
      </c>
      <c r="AO116" s="4">
        <v>2</v>
      </c>
      <c r="AP116" s="4">
        <v>2</v>
      </c>
      <c r="AQ116" s="4"/>
      <c r="AR116" s="4"/>
      <c r="AS116" s="3"/>
      <c r="AT116" s="3"/>
      <c r="AU116" s="3"/>
      <c r="AV116" s="5"/>
      <c r="AW116" s="5"/>
      <c r="AX116" s="5"/>
      <c r="AY116" s="5"/>
      <c r="AZ116" s="5"/>
      <c r="BA116" s="5"/>
      <c r="BB116" s="5"/>
      <c r="BC116" s="5"/>
      <c r="BD116" s="5"/>
      <c r="BE116" s="3">
        <f t="shared" si="52"/>
        <v>36</v>
      </c>
    </row>
    <row r="117" spans="1:57" s="92" customFormat="1" ht="12.75">
      <c r="A117" s="122"/>
      <c r="B117" s="120"/>
      <c r="C117" s="120"/>
      <c r="D117" s="89" t="s">
        <v>162</v>
      </c>
      <c r="E117" s="90"/>
      <c r="F117" s="90"/>
      <c r="G117" s="90"/>
      <c r="H117" s="90"/>
      <c r="I117" s="90"/>
      <c r="J117" s="90"/>
      <c r="K117" s="90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94"/>
      <c r="W117" s="94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102"/>
      <c r="AM117" s="89"/>
      <c r="AN117" s="89">
        <v>2</v>
      </c>
      <c r="AO117" s="89">
        <v>1</v>
      </c>
      <c r="AP117" s="89"/>
      <c r="AQ117" s="89"/>
      <c r="AR117" s="89"/>
      <c r="AS117" s="90"/>
      <c r="AT117" s="90"/>
      <c r="AU117" s="90"/>
      <c r="AV117" s="91"/>
      <c r="AW117" s="91"/>
      <c r="AX117" s="91"/>
      <c r="AY117" s="91"/>
      <c r="AZ117" s="91"/>
      <c r="BA117" s="91"/>
      <c r="BB117" s="91"/>
      <c r="BC117" s="91"/>
      <c r="BD117" s="91"/>
      <c r="BE117" s="90">
        <f t="shared" si="52"/>
        <v>3</v>
      </c>
    </row>
    <row r="118" spans="1:57" ht="13.5">
      <c r="A118" s="122"/>
      <c r="B118" s="39" t="s">
        <v>130</v>
      </c>
      <c r="C118" s="40" t="s">
        <v>125</v>
      </c>
      <c r="D118" s="40"/>
      <c r="E118" s="36">
        <f>E119+E121</f>
        <v>5</v>
      </c>
      <c r="F118" s="36">
        <f aca="true" t="shared" si="53" ref="F118:U118">F119+F121</f>
        <v>5</v>
      </c>
      <c r="G118" s="36">
        <f t="shared" si="53"/>
        <v>5</v>
      </c>
      <c r="H118" s="36">
        <f t="shared" si="53"/>
        <v>5</v>
      </c>
      <c r="I118" s="36">
        <f t="shared" si="53"/>
        <v>5</v>
      </c>
      <c r="J118" s="36">
        <f t="shared" si="53"/>
        <v>5</v>
      </c>
      <c r="K118" s="36">
        <f t="shared" si="53"/>
        <v>5</v>
      </c>
      <c r="L118" s="36">
        <f t="shared" si="53"/>
        <v>5</v>
      </c>
      <c r="M118" s="36">
        <f t="shared" si="53"/>
        <v>5</v>
      </c>
      <c r="N118" s="36">
        <f t="shared" si="53"/>
        <v>5</v>
      </c>
      <c r="O118" s="36">
        <f t="shared" si="53"/>
        <v>5</v>
      </c>
      <c r="P118" s="36">
        <f t="shared" si="53"/>
        <v>5</v>
      </c>
      <c r="Q118" s="36">
        <f t="shared" si="53"/>
        <v>5</v>
      </c>
      <c r="R118" s="36">
        <f t="shared" si="53"/>
        <v>5</v>
      </c>
      <c r="S118" s="36">
        <f t="shared" si="53"/>
        <v>5</v>
      </c>
      <c r="T118" s="36">
        <f t="shared" si="53"/>
        <v>5</v>
      </c>
      <c r="U118" s="36">
        <f t="shared" si="53"/>
        <v>0</v>
      </c>
      <c r="V118" s="11"/>
      <c r="W118" s="11"/>
      <c r="X118" s="36">
        <f aca="true" t="shared" si="54" ref="X118:AU118">X119+X121</f>
        <v>4</v>
      </c>
      <c r="Y118" s="36">
        <f t="shared" si="54"/>
        <v>4</v>
      </c>
      <c r="Z118" s="36">
        <f t="shared" si="54"/>
        <v>4</v>
      </c>
      <c r="AA118" s="36">
        <f t="shared" si="54"/>
        <v>4</v>
      </c>
      <c r="AB118" s="36">
        <f t="shared" si="54"/>
        <v>4</v>
      </c>
      <c r="AC118" s="36">
        <f t="shared" si="54"/>
        <v>4</v>
      </c>
      <c r="AD118" s="36">
        <f t="shared" si="54"/>
        <v>4</v>
      </c>
      <c r="AE118" s="36">
        <f t="shared" si="54"/>
        <v>4</v>
      </c>
      <c r="AF118" s="36">
        <f t="shared" si="54"/>
        <v>4</v>
      </c>
      <c r="AG118" s="36">
        <f t="shared" si="54"/>
        <v>4</v>
      </c>
      <c r="AH118" s="36">
        <f t="shared" si="54"/>
        <v>4</v>
      </c>
      <c r="AI118" s="36">
        <f t="shared" si="54"/>
        <v>4</v>
      </c>
      <c r="AJ118" s="36">
        <f t="shared" si="54"/>
        <v>4</v>
      </c>
      <c r="AK118" s="36">
        <f t="shared" si="54"/>
        <v>4</v>
      </c>
      <c r="AL118" s="36">
        <f t="shared" si="54"/>
        <v>0</v>
      </c>
      <c r="AM118" s="36">
        <f t="shared" si="54"/>
        <v>4</v>
      </c>
      <c r="AN118" s="36">
        <f t="shared" si="54"/>
        <v>4</v>
      </c>
      <c r="AO118" s="36">
        <f t="shared" si="54"/>
        <v>0</v>
      </c>
      <c r="AP118" s="36">
        <f t="shared" si="54"/>
        <v>0</v>
      </c>
      <c r="AQ118" s="36">
        <f t="shared" si="54"/>
        <v>0</v>
      </c>
      <c r="AR118" s="36">
        <f t="shared" si="54"/>
        <v>0</v>
      </c>
      <c r="AS118" s="36">
        <f t="shared" si="54"/>
        <v>0</v>
      </c>
      <c r="AT118" s="36">
        <f t="shared" si="54"/>
        <v>0</v>
      </c>
      <c r="AU118" s="36">
        <f t="shared" si="54"/>
        <v>0</v>
      </c>
      <c r="AV118" s="5"/>
      <c r="AW118" s="5"/>
      <c r="AX118" s="5"/>
      <c r="AY118" s="5"/>
      <c r="AZ118" s="5"/>
      <c r="BA118" s="5"/>
      <c r="BB118" s="5"/>
      <c r="BC118" s="5"/>
      <c r="BD118" s="5"/>
      <c r="BE118" s="36">
        <f>SUM(BE119:BE121)</f>
        <v>148</v>
      </c>
    </row>
    <row r="119" spans="1:57" ht="12.75">
      <c r="A119" s="122"/>
      <c r="B119" s="133" t="s">
        <v>92</v>
      </c>
      <c r="C119" s="117" t="s">
        <v>39</v>
      </c>
      <c r="D119" s="4" t="s">
        <v>160</v>
      </c>
      <c r="E119" s="3">
        <v>2</v>
      </c>
      <c r="F119" s="3">
        <v>2</v>
      </c>
      <c r="G119" s="3">
        <v>2</v>
      </c>
      <c r="H119" s="3">
        <v>2</v>
      </c>
      <c r="I119" s="3">
        <v>2</v>
      </c>
      <c r="J119" s="3">
        <v>2</v>
      </c>
      <c r="K119" s="3">
        <v>2</v>
      </c>
      <c r="L119" s="3">
        <v>2</v>
      </c>
      <c r="M119" s="3">
        <v>2</v>
      </c>
      <c r="N119" s="3">
        <v>2</v>
      </c>
      <c r="O119" s="3">
        <v>2</v>
      </c>
      <c r="P119" s="3">
        <v>2</v>
      </c>
      <c r="Q119" s="3">
        <v>2</v>
      </c>
      <c r="R119" s="3">
        <v>2</v>
      </c>
      <c r="S119" s="3">
        <v>2</v>
      </c>
      <c r="T119" s="3">
        <v>2</v>
      </c>
      <c r="U119" s="4"/>
      <c r="V119" s="11"/>
      <c r="W119" s="11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75"/>
      <c r="AM119" s="4"/>
      <c r="AN119" s="4"/>
      <c r="AO119" s="4"/>
      <c r="AP119" s="4"/>
      <c r="AQ119" s="4"/>
      <c r="AR119" s="4"/>
      <c r="AS119" s="3"/>
      <c r="AT119" s="3"/>
      <c r="AU119" s="3"/>
      <c r="AV119" s="5"/>
      <c r="AW119" s="5"/>
      <c r="AX119" s="5"/>
      <c r="AY119" s="5"/>
      <c r="AZ119" s="5"/>
      <c r="BA119" s="5"/>
      <c r="BB119" s="5"/>
      <c r="BC119" s="5"/>
      <c r="BD119" s="5"/>
      <c r="BE119" s="3">
        <f>SUM(E119:BD119)</f>
        <v>32</v>
      </c>
    </row>
    <row r="120" spans="1:57" s="92" customFormat="1" ht="12.75">
      <c r="A120" s="122"/>
      <c r="B120" s="134"/>
      <c r="C120" s="118"/>
      <c r="D120" s="89" t="s">
        <v>163</v>
      </c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89">
        <v>4</v>
      </c>
      <c r="V120" s="94"/>
      <c r="W120" s="94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102"/>
      <c r="AM120" s="89"/>
      <c r="AN120" s="89"/>
      <c r="AO120" s="89"/>
      <c r="AP120" s="89"/>
      <c r="AQ120" s="89"/>
      <c r="AR120" s="89"/>
      <c r="AS120" s="90"/>
      <c r="AT120" s="90"/>
      <c r="AU120" s="90"/>
      <c r="AV120" s="91"/>
      <c r="AW120" s="91"/>
      <c r="AX120" s="91"/>
      <c r="AY120" s="91"/>
      <c r="AZ120" s="91"/>
      <c r="BA120" s="91"/>
      <c r="BB120" s="91"/>
      <c r="BC120" s="91"/>
      <c r="BD120" s="91"/>
      <c r="BE120" s="90">
        <f>SUM(E120:BD120)</f>
        <v>4</v>
      </c>
    </row>
    <row r="121" spans="1:62" ht="12.75">
      <c r="A121" s="122"/>
      <c r="B121" s="146" t="s">
        <v>51</v>
      </c>
      <c r="C121" s="117" t="s">
        <v>33</v>
      </c>
      <c r="D121" s="4" t="s">
        <v>160</v>
      </c>
      <c r="E121" s="3">
        <v>3</v>
      </c>
      <c r="F121" s="3">
        <v>3</v>
      </c>
      <c r="G121" s="3">
        <v>3</v>
      </c>
      <c r="H121" s="3">
        <v>3</v>
      </c>
      <c r="I121" s="3">
        <v>3</v>
      </c>
      <c r="J121" s="3">
        <v>3</v>
      </c>
      <c r="K121" s="3">
        <v>3</v>
      </c>
      <c r="L121" s="3">
        <v>3</v>
      </c>
      <c r="M121" s="3">
        <v>3</v>
      </c>
      <c r="N121" s="3">
        <v>3</v>
      </c>
      <c r="O121" s="3">
        <v>3</v>
      </c>
      <c r="P121" s="3">
        <v>3</v>
      </c>
      <c r="Q121" s="3">
        <v>3</v>
      </c>
      <c r="R121" s="3">
        <v>3</v>
      </c>
      <c r="S121" s="3">
        <v>3</v>
      </c>
      <c r="T121" s="3">
        <v>3</v>
      </c>
      <c r="U121" s="3"/>
      <c r="V121" s="11"/>
      <c r="W121" s="11"/>
      <c r="X121" s="4">
        <v>4</v>
      </c>
      <c r="Y121" s="4">
        <v>4</v>
      </c>
      <c r="Z121" s="4">
        <v>4</v>
      </c>
      <c r="AA121" s="4">
        <v>4</v>
      </c>
      <c r="AB121" s="4">
        <v>4</v>
      </c>
      <c r="AC121" s="4">
        <v>4</v>
      </c>
      <c r="AD121" s="4">
        <v>4</v>
      </c>
      <c r="AE121" s="4">
        <v>4</v>
      </c>
      <c r="AF121" s="4">
        <v>4</v>
      </c>
      <c r="AG121" s="4">
        <v>4</v>
      </c>
      <c r="AH121" s="4">
        <v>4</v>
      </c>
      <c r="AI121" s="4">
        <v>4</v>
      </c>
      <c r="AJ121" s="4">
        <v>4</v>
      </c>
      <c r="AK121" s="4">
        <v>4</v>
      </c>
      <c r="AL121" s="75"/>
      <c r="AM121" s="4">
        <v>4</v>
      </c>
      <c r="AN121" s="4">
        <v>4</v>
      </c>
      <c r="AO121" s="4"/>
      <c r="AP121" s="4"/>
      <c r="AQ121" s="4"/>
      <c r="AR121" s="4"/>
      <c r="AS121" s="3"/>
      <c r="AT121" s="3"/>
      <c r="AU121" s="3"/>
      <c r="AV121" s="5"/>
      <c r="AW121" s="5"/>
      <c r="AX121" s="5"/>
      <c r="AY121" s="5"/>
      <c r="AZ121" s="5"/>
      <c r="BA121" s="5"/>
      <c r="BB121" s="5"/>
      <c r="BC121" s="5"/>
      <c r="BD121" s="5"/>
      <c r="BE121" s="3">
        <f>SUM(E121:BD121)</f>
        <v>112</v>
      </c>
      <c r="BJ121" s="19">
        <v>138</v>
      </c>
    </row>
    <row r="122" spans="1:57" s="92" customFormat="1" ht="13.5" customHeight="1">
      <c r="A122" s="122"/>
      <c r="B122" s="147"/>
      <c r="C122" s="118"/>
      <c r="D122" s="100" t="s">
        <v>163</v>
      </c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89">
        <v>2</v>
      </c>
      <c r="V122" s="94"/>
      <c r="W122" s="94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102"/>
      <c r="AM122" s="89"/>
      <c r="AN122" s="89"/>
      <c r="AO122" s="89">
        <v>2</v>
      </c>
      <c r="AP122" s="89"/>
      <c r="AQ122" s="89"/>
      <c r="AR122" s="89"/>
      <c r="AS122" s="90"/>
      <c r="AT122" s="90"/>
      <c r="AU122" s="90"/>
      <c r="AV122" s="91"/>
      <c r="AW122" s="91"/>
      <c r="AX122" s="91"/>
      <c r="AY122" s="91"/>
      <c r="AZ122" s="91"/>
      <c r="BA122" s="91"/>
      <c r="BB122" s="91"/>
      <c r="BC122" s="91"/>
      <c r="BD122" s="91"/>
      <c r="BE122" s="90">
        <f>SUM(E122:BD122)</f>
        <v>4</v>
      </c>
    </row>
    <row r="123" spans="1:57" ht="42.75" hidden="1">
      <c r="A123" s="122"/>
      <c r="B123" s="41" t="s">
        <v>131</v>
      </c>
      <c r="C123" s="41" t="s">
        <v>134</v>
      </c>
      <c r="D123" s="41"/>
      <c r="E123" s="35">
        <f>E124</f>
        <v>0</v>
      </c>
      <c r="F123" s="35">
        <f aca="true" t="shared" si="55" ref="F123:U123">F124</f>
        <v>0</v>
      </c>
      <c r="G123" s="35">
        <f t="shared" si="55"/>
        <v>0</v>
      </c>
      <c r="H123" s="35">
        <f t="shared" si="55"/>
        <v>0</v>
      </c>
      <c r="I123" s="35">
        <f t="shared" si="55"/>
        <v>0</v>
      </c>
      <c r="J123" s="35">
        <f t="shared" si="55"/>
        <v>0</v>
      </c>
      <c r="K123" s="35">
        <f t="shared" si="55"/>
        <v>0</v>
      </c>
      <c r="L123" s="35">
        <f t="shared" si="55"/>
        <v>0</v>
      </c>
      <c r="M123" s="35">
        <f t="shared" si="55"/>
        <v>0</v>
      </c>
      <c r="N123" s="35">
        <f t="shared" si="55"/>
        <v>0</v>
      </c>
      <c r="O123" s="35">
        <f t="shared" si="55"/>
        <v>0</v>
      </c>
      <c r="P123" s="35">
        <f t="shared" si="55"/>
        <v>0</v>
      </c>
      <c r="Q123" s="35">
        <f t="shared" si="55"/>
        <v>0</v>
      </c>
      <c r="R123" s="35">
        <f t="shared" si="55"/>
        <v>0</v>
      </c>
      <c r="S123" s="35">
        <f t="shared" si="55"/>
        <v>0</v>
      </c>
      <c r="T123" s="35">
        <f t="shared" si="55"/>
        <v>0</v>
      </c>
      <c r="U123" s="35">
        <f t="shared" si="55"/>
        <v>0</v>
      </c>
      <c r="V123" s="27"/>
      <c r="W123" s="27"/>
      <c r="X123" s="35">
        <f aca="true" t="shared" si="56" ref="X123:AQ123">X124</f>
        <v>0</v>
      </c>
      <c r="Y123" s="35">
        <f t="shared" si="56"/>
        <v>0</v>
      </c>
      <c r="Z123" s="35">
        <f t="shared" si="56"/>
        <v>0</v>
      </c>
      <c r="AA123" s="35">
        <f t="shared" si="56"/>
        <v>0</v>
      </c>
      <c r="AB123" s="35">
        <f t="shared" si="56"/>
        <v>0</v>
      </c>
      <c r="AC123" s="35">
        <f t="shared" si="56"/>
        <v>0</v>
      </c>
      <c r="AD123" s="35">
        <f t="shared" si="56"/>
        <v>0</v>
      </c>
      <c r="AE123" s="35">
        <f t="shared" si="56"/>
        <v>0</v>
      </c>
      <c r="AF123" s="35">
        <f t="shared" si="56"/>
        <v>0</v>
      </c>
      <c r="AG123" s="35">
        <f t="shared" si="56"/>
        <v>0</v>
      </c>
      <c r="AH123" s="35">
        <f t="shared" si="56"/>
        <v>0</v>
      </c>
      <c r="AI123" s="35">
        <f t="shared" si="56"/>
        <v>0</v>
      </c>
      <c r="AJ123" s="35">
        <f t="shared" si="56"/>
        <v>0</v>
      </c>
      <c r="AK123" s="35">
        <f t="shared" si="56"/>
        <v>0</v>
      </c>
      <c r="AL123" s="73">
        <f t="shared" si="56"/>
        <v>0</v>
      </c>
      <c r="AM123" s="35">
        <f t="shared" si="56"/>
        <v>0</v>
      </c>
      <c r="AN123" s="35">
        <f t="shared" si="56"/>
        <v>0</v>
      </c>
      <c r="AO123" s="35">
        <f t="shared" si="56"/>
        <v>0</v>
      </c>
      <c r="AP123" s="35">
        <f t="shared" si="56"/>
        <v>0</v>
      </c>
      <c r="AQ123" s="35">
        <f t="shared" si="56"/>
        <v>0</v>
      </c>
      <c r="AR123" s="35">
        <f>AR124</f>
        <v>0</v>
      </c>
      <c r="AS123" s="35">
        <f>AS124</f>
        <v>0</v>
      </c>
      <c r="AT123" s="35">
        <f>AT124</f>
        <v>0</v>
      </c>
      <c r="AU123" s="35">
        <f>AU124</f>
        <v>0</v>
      </c>
      <c r="AV123" s="16"/>
      <c r="AW123" s="16"/>
      <c r="AX123" s="16"/>
      <c r="AY123" s="16"/>
      <c r="AZ123" s="16"/>
      <c r="BA123" s="16"/>
      <c r="BB123" s="16"/>
      <c r="BC123" s="16"/>
      <c r="BD123" s="16"/>
      <c r="BE123" s="35">
        <f>BE124</f>
        <v>0</v>
      </c>
    </row>
    <row r="124" spans="1:57" ht="13.5" hidden="1">
      <c r="A124" s="122"/>
      <c r="B124" s="39" t="s">
        <v>133</v>
      </c>
      <c r="C124" s="40" t="s">
        <v>123</v>
      </c>
      <c r="D124" s="40"/>
      <c r="E124" s="36">
        <f aca="true" t="shared" si="57" ref="E124:O124">SUM(E125:E128)</f>
        <v>0</v>
      </c>
      <c r="F124" s="36">
        <f t="shared" si="57"/>
        <v>0</v>
      </c>
      <c r="G124" s="36">
        <f t="shared" si="57"/>
        <v>0</v>
      </c>
      <c r="H124" s="36">
        <f t="shared" si="57"/>
        <v>0</v>
      </c>
      <c r="I124" s="36">
        <f t="shared" si="57"/>
        <v>0</v>
      </c>
      <c r="J124" s="36">
        <f t="shared" si="57"/>
        <v>0</v>
      </c>
      <c r="K124" s="36">
        <f t="shared" si="57"/>
        <v>0</v>
      </c>
      <c r="L124" s="36">
        <f t="shared" si="57"/>
        <v>0</v>
      </c>
      <c r="M124" s="36">
        <f t="shared" si="57"/>
        <v>0</v>
      </c>
      <c r="N124" s="36">
        <f t="shared" si="57"/>
        <v>0</v>
      </c>
      <c r="O124" s="36">
        <f t="shared" si="57"/>
        <v>0</v>
      </c>
      <c r="P124" s="36">
        <f aca="true" t="shared" si="58" ref="P124:U124">SUM(P125:P128)</f>
        <v>0</v>
      </c>
      <c r="Q124" s="36">
        <f t="shared" si="58"/>
        <v>0</v>
      </c>
      <c r="R124" s="36">
        <f t="shared" si="58"/>
        <v>0</v>
      </c>
      <c r="S124" s="36">
        <f t="shared" si="58"/>
        <v>0</v>
      </c>
      <c r="T124" s="36">
        <f t="shared" si="58"/>
        <v>0</v>
      </c>
      <c r="U124" s="36">
        <f t="shared" si="58"/>
        <v>0</v>
      </c>
      <c r="V124" s="29"/>
      <c r="W124" s="29"/>
      <c r="X124" s="36">
        <f aca="true" t="shared" si="59" ref="X124:AU124">SUM(X125:X128)</f>
        <v>0</v>
      </c>
      <c r="Y124" s="36">
        <f t="shared" si="59"/>
        <v>0</v>
      </c>
      <c r="Z124" s="36">
        <f t="shared" si="59"/>
        <v>0</v>
      </c>
      <c r="AA124" s="36">
        <f t="shared" si="59"/>
        <v>0</v>
      </c>
      <c r="AB124" s="36">
        <f t="shared" si="59"/>
        <v>0</v>
      </c>
      <c r="AC124" s="36">
        <f t="shared" si="59"/>
        <v>0</v>
      </c>
      <c r="AD124" s="36">
        <f t="shared" si="59"/>
        <v>0</v>
      </c>
      <c r="AE124" s="36">
        <f t="shared" si="59"/>
        <v>0</v>
      </c>
      <c r="AF124" s="36">
        <f t="shared" si="59"/>
        <v>0</v>
      </c>
      <c r="AG124" s="36">
        <f t="shared" si="59"/>
        <v>0</v>
      </c>
      <c r="AH124" s="36">
        <f t="shared" si="59"/>
        <v>0</v>
      </c>
      <c r="AI124" s="36">
        <f t="shared" si="59"/>
        <v>0</v>
      </c>
      <c r="AJ124" s="36">
        <f t="shared" si="59"/>
        <v>0</v>
      </c>
      <c r="AK124" s="36">
        <f t="shared" si="59"/>
        <v>0</v>
      </c>
      <c r="AL124" s="74">
        <f t="shared" si="59"/>
        <v>0</v>
      </c>
      <c r="AM124" s="36">
        <f t="shared" si="59"/>
        <v>0</v>
      </c>
      <c r="AN124" s="36">
        <f t="shared" si="59"/>
        <v>0</v>
      </c>
      <c r="AO124" s="36">
        <f t="shared" si="59"/>
        <v>0</v>
      </c>
      <c r="AP124" s="36">
        <f t="shared" si="59"/>
        <v>0</v>
      </c>
      <c r="AQ124" s="36">
        <f t="shared" si="59"/>
        <v>0</v>
      </c>
      <c r="AR124" s="36">
        <f t="shared" si="59"/>
        <v>0</v>
      </c>
      <c r="AS124" s="36">
        <f t="shared" si="59"/>
        <v>0</v>
      </c>
      <c r="AT124" s="36">
        <f t="shared" si="59"/>
        <v>0</v>
      </c>
      <c r="AU124" s="36">
        <f t="shared" si="59"/>
        <v>0</v>
      </c>
      <c r="AV124" s="6"/>
      <c r="AW124" s="6"/>
      <c r="AX124" s="6"/>
      <c r="AY124" s="6"/>
      <c r="AZ124" s="6"/>
      <c r="BA124" s="6"/>
      <c r="BB124" s="6"/>
      <c r="BC124" s="6"/>
      <c r="BD124" s="6"/>
      <c r="BE124" s="36">
        <f>SUM(BE125:BE128)</f>
        <v>0</v>
      </c>
    </row>
    <row r="125" spans="1:57" ht="12.75" hidden="1">
      <c r="A125" s="122"/>
      <c r="B125" s="20" t="s">
        <v>132</v>
      </c>
      <c r="C125" s="4" t="s">
        <v>41</v>
      </c>
      <c r="D125" s="4" t="s">
        <v>160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11"/>
      <c r="W125" s="11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75"/>
      <c r="AM125" s="4"/>
      <c r="AN125" s="4"/>
      <c r="AO125" s="4"/>
      <c r="AP125" s="4"/>
      <c r="AQ125" s="4"/>
      <c r="AR125" s="4"/>
      <c r="AS125" s="4"/>
      <c r="AT125" s="4"/>
      <c r="AU125" s="4"/>
      <c r="AV125" s="5"/>
      <c r="AW125" s="5"/>
      <c r="AX125" s="5"/>
      <c r="AY125" s="5"/>
      <c r="AZ125" s="5"/>
      <c r="BA125" s="5"/>
      <c r="BB125" s="5"/>
      <c r="BC125" s="5"/>
      <c r="BD125" s="5"/>
      <c r="BE125" s="3">
        <f>SUM(E125:BD125)</f>
        <v>0</v>
      </c>
    </row>
    <row r="126" spans="1:57" ht="12.75" hidden="1">
      <c r="A126" s="122"/>
      <c r="B126" s="20" t="s">
        <v>135</v>
      </c>
      <c r="C126" s="4" t="s">
        <v>138</v>
      </c>
      <c r="D126" s="4" t="s">
        <v>160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1"/>
      <c r="W126" s="11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75"/>
      <c r="AM126" s="4"/>
      <c r="AN126" s="4"/>
      <c r="AO126" s="4"/>
      <c r="AP126" s="4"/>
      <c r="AQ126" s="4"/>
      <c r="AR126" s="4"/>
      <c r="AS126" s="4"/>
      <c r="AT126" s="4"/>
      <c r="AU126" s="4"/>
      <c r="AV126" s="5"/>
      <c r="AW126" s="5"/>
      <c r="AX126" s="5"/>
      <c r="AY126" s="5"/>
      <c r="AZ126" s="5"/>
      <c r="BA126" s="5"/>
      <c r="BB126" s="5"/>
      <c r="BC126" s="5"/>
      <c r="BD126" s="5"/>
      <c r="BE126" s="3"/>
    </row>
    <row r="127" spans="1:57" ht="25.5" hidden="1">
      <c r="A127" s="122"/>
      <c r="B127" s="20" t="s">
        <v>136</v>
      </c>
      <c r="C127" s="4" t="s">
        <v>139</v>
      </c>
      <c r="D127" s="4" t="s">
        <v>160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11"/>
      <c r="W127" s="11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75"/>
      <c r="AM127" s="3"/>
      <c r="AN127" s="3"/>
      <c r="AO127" s="3"/>
      <c r="AP127" s="3"/>
      <c r="AQ127" s="4"/>
      <c r="AR127" s="4"/>
      <c r="AS127" s="4"/>
      <c r="AT127" s="4"/>
      <c r="AU127" s="4"/>
      <c r="AV127" s="5"/>
      <c r="AW127" s="5"/>
      <c r="AX127" s="5"/>
      <c r="AY127" s="5"/>
      <c r="AZ127" s="5"/>
      <c r="BA127" s="5"/>
      <c r="BB127" s="5"/>
      <c r="BC127" s="5"/>
      <c r="BD127" s="5"/>
      <c r="BE127" s="3">
        <f>SUM(E127:BD127)</f>
        <v>0</v>
      </c>
    </row>
    <row r="128" spans="1:57" ht="12.75" hidden="1">
      <c r="A128" s="122"/>
      <c r="B128" s="20" t="s">
        <v>137</v>
      </c>
      <c r="C128" s="4" t="s">
        <v>140</v>
      </c>
      <c r="D128" s="4" t="s">
        <v>160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11"/>
      <c r="W128" s="11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102"/>
      <c r="AM128" s="90"/>
      <c r="AN128" s="90"/>
      <c r="AO128" s="90"/>
      <c r="AP128" s="90"/>
      <c r="AQ128" s="4"/>
      <c r="AR128" s="4"/>
      <c r="AS128" s="4"/>
      <c r="AT128" s="4"/>
      <c r="AU128" s="4"/>
      <c r="AV128" s="5"/>
      <c r="AW128" s="5"/>
      <c r="AX128" s="5"/>
      <c r="AY128" s="5"/>
      <c r="AZ128" s="5"/>
      <c r="BA128" s="5"/>
      <c r="BB128" s="5"/>
      <c r="BC128" s="5"/>
      <c r="BD128" s="5"/>
      <c r="BE128" s="3"/>
    </row>
    <row r="129" spans="1:57" ht="29.25">
      <c r="A129" s="122"/>
      <c r="B129" s="43" t="s">
        <v>17</v>
      </c>
      <c r="C129" s="44" t="s">
        <v>141</v>
      </c>
      <c r="D129" s="44"/>
      <c r="E129" s="35">
        <f>E130+E131+E132+E133+E135+E136+E137+E139+E140+E141</f>
        <v>2</v>
      </c>
      <c r="F129" s="35">
        <f aca="true" t="shared" si="60" ref="F129:U129">F130+F131+F132+F133+F135+F136+F137+F139+F140+F141</f>
        <v>2</v>
      </c>
      <c r="G129" s="35">
        <f t="shared" si="60"/>
        <v>2</v>
      </c>
      <c r="H129" s="35">
        <f t="shared" si="60"/>
        <v>2</v>
      </c>
      <c r="I129" s="35">
        <f t="shared" si="60"/>
        <v>2</v>
      </c>
      <c r="J129" s="35">
        <f t="shared" si="60"/>
        <v>2</v>
      </c>
      <c r="K129" s="35">
        <f t="shared" si="60"/>
        <v>2</v>
      </c>
      <c r="L129" s="35">
        <f t="shared" si="60"/>
        <v>2</v>
      </c>
      <c r="M129" s="35">
        <f t="shared" si="60"/>
        <v>2</v>
      </c>
      <c r="N129" s="35">
        <f t="shared" si="60"/>
        <v>2</v>
      </c>
      <c r="O129" s="35">
        <f t="shared" si="60"/>
        <v>2</v>
      </c>
      <c r="P129" s="35">
        <f t="shared" si="60"/>
        <v>2</v>
      </c>
      <c r="Q129" s="35">
        <f t="shared" si="60"/>
        <v>2</v>
      </c>
      <c r="R129" s="35">
        <f t="shared" si="60"/>
        <v>2</v>
      </c>
      <c r="S129" s="35">
        <f t="shared" si="60"/>
        <v>2</v>
      </c>
      <c r="T129" s="35">
        <f t="shared" si="60"/>
        <v>2</v>
      </c>
      <c r="U129" s="35">
        <f t="shared" si="60"/>
        <v>0</v>
      </c>
      <c r="V129" s="34"/>
      <c r="W129" s="34"/>
      <c r="X129" s="35">
        <f aca="true" t="shared" si="61" ref="X129:AU129">X130+X131+X132+X133+X135+X136+X137+X139+X140+X141</f>
        <v>2</v>
      </c>
      <c r="Y129" s="35">
        <f t="shared" si="61"/>
        <v>2</v>
      </c>
      <c r="Z129" s="35">
        <f t="shared" si="61"/>
        <v>2</v>
      </c>
      <c r="AA129" s="35">
        <f t="shared" si="61"/>
        <v>2</v>
      </c>
      <c r="AB129" s="35">
        <f t="shared" si="61"/>
        <v>2</v>
      </c>
      <c r="AC129" s="35">
        <f t="shared" si="61"/>
        <v>2</v>
      </c>
      <c r="AD129" s="35">
        <f t="shared" si="61"/>
        <v>2</v>
      </c>
      <c r="AE129" s="35">
        <f t="shared" si="61"/>
        <v>2</v>
      </c>
      <c r="AF129" s="35">
        <f t="shared" si="61"/>
        <v>2</v>
      </c>
      <c r="AG129" s="35">
        <f t="shared" si="61"/>
        <v>2</v>
      </c>
      <c r="AH129" s="35">
        <f t="shared" si="61"/>
        <v>2</v>
      </c>
      <c r="AI129" s="35">
        <f t="shared" si="61"/>
        <v>2</v>
      </c>
      <c r="AJ129" s="35">
        <f t="shared" si="61"/>
        <v>2</v>
      </c>
      <c r="AK129" s="35">
        <f t="shared" si="61"/>
        <v>2</v>
      </c>
      <c r="AL129" s="35">
        <f t="shared" si="61"/>
        <v>35</v>
      </c>
      <c r="AM129" s="35">
        <f t="shared" si="61"/>
        <v>2</v>
      </c>
      <c r="AN129" s="35">
        <f t="shared" si="61"/>
        <v>2</v>
      </c>
      <c r="AO129" s="35">
        <f t="shared" si="61"/>
        <v>0</v>
      </c>
      <c r="AP129" s="35">
        <f t="shared" si="61"/>
        <v>0</v>
      </c>
      <c r="AQ129" s="35">
        <f t="shared" si="61"/>
        <v>0</v>
      </c>
      <c r="AR129" s="35">
        <f t="shared" si="61"/>
        <v>0</v>
      </c>
      <c r="AS129" s="35">
        <f t="shared" si="61"/>
        <v>0</v>
      </c>
      <c r="AT129" s="35">
        <f t="shared" si="61"/>
        <v>0</v>
      </c>
      <c r="AU129" s="35">
        <f t="shared" si="61"/>
        <v>0</v>
      </c>
      <c r="AV129" s="16"/>
      <c r="AW129" s="16"/>
      <c r="AX129" s="16"/>
      <c r="AY129" s="16"/>
      <c r="AZ129" s="16"/>
      <c r="BA129" s="16"/>
      <c r="BB129" s="16"/>
      <c r="BC129" s="16"/>
      <c r="BD129" s="16"/>
      <c r="BE129" s="35">
        <f>SUM(BE130:BE141)</f>
        <v>104</v>
      </c>
    </row>
    <row r="130" spans="1:57" ht="17.25" customHeight="1" hidden="1">
      <c r="A130" s="122"/>
      <c r="B130" s="21" t="s">
        <v>96</v>
      </c>
      <c r="C130" s="20" t="s">
        <v>144</v>
      </c>
      <c r="D130" s="20" t="s">
        <v>160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11"/>
      <c r="W130" s="11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75"/>
      <c r="AM130" s="4"/>
      <c r="AN130" s="59"/>
      <c r="AO130" s="4"/>
      <c r="AP130" s="4"/>
      <c r="AQ130" s="4"/>
      <c r="AR130" s="4"/>
      <c r="AS130" s="4"/>
      <c r="AT130" s="4"/>
      <c r="AU130" s="3"/>
      <c r="AV130" s="5"/>
      <c r="AW130" s="5"/>
      <c r="AX130" s="5"/>
      <c r="AY130" s="5"/>
      <c r="AZ130" s="5"/>
      <c r="BA130" s="5"/>
      <c r="BB130" s="5"/>
      <c r="BC130" s="5"/>
      <c r="BD130" s="5"/>
      <c r="BE130" s="3">
        <f aca="true" t="shared" si="62" ref="BE130:BE141">SUM(E130:BD130)</f>
        <v>0</v>
      </c>
    </row>
    <row r="131" spans="1:57" ht="25.5" hidden="1">
      <c r="A131" s="122"/>
      <c r="B131" s="21" t="s">
        <v>97</v>
      </c>
      <c r="C131" s="20" t="s">
        <v>145</v>
      </c>
      <c r="D131" s="20" t="s">
        <v>160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1"/>
      <c r="W131" s="11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3"/>
      <c r="AI131" s="3"/>
      <c r="AJ131" s="3"/>
      <c r="AK131" s="3"/>
      <c r="AL131" s="75"/>
      <c r="AM131" s="3"/>
      <c r="AN131" s="60"/>
      <c r="AO131" s="3"/>
      <c r="AP131" s="3"/>
      <c r="AQ131" s="3"/>
      <c r="AR131" s="3"/>
      <c r="AS131" s="3"/>
      <c r="AT131" s="3"/>
      <c r="AU131" s="3"/>
      <c r="AV131" s="5"/>
      <c r="AW131" s="5"/>
      <c r="AX131" s="5"/>
      <c r="AY131" s="5"/>
      <c r="AZ131" s="5"/>
      <c r="BA131" s="5"/>
      <c r="BB131" s="5"/>
      <c r="BC131" s="5"/>
      <c r="BD131" s="5"/>
      <c r="BE131" s="3">
        <f t="shared" si="62"/>
        <v>0</v>
      </c>
    </row>
    <row r="132" spans="1:57" ht="27.75" customHeight="1" hidden="1">
      <c r="A132" s="122"/>
      <c r="B132" s="21" t="s">
        <v>98</v>
      </c>
      <c r="C132" s="20" t="s">
        <v>93</v>
      </c>
      <c r="D132" s="20" t="s">
        <v>160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11"/>
      <c r="W132" s="11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75"/>
      <c r="AM132" s="4"/>
      <c r="AN132" s="59"/>
      <c r="AO132" s="4"/>
      <c r="AP132" s="4"/>
      <c r="AQ132" s="4"/>
      <c r="AR132" s="4"/>
      <c r="AS132" s="4"/>
      <c r="AT132" s="4"/>
      <c r="AU132" s="4"/>
      <c r="AV132" s="5"/>
      <c r="AW132" s="5"/>
      <c r="AX132" s="5"/>
      <c r="AY132" s="5"/>
      <c r="AZ132" s="5"/>
      <c r="BA132" s="5"/>
      <c r="BB132" s="5"/>
      <c r="BC132" s="5"/>
      <c r="BD132" s="5"/>
      <c r="BE132" s="3">
        <f t="shared" si="62"/>
        <v>0</v>
      </c>
    </row>
    <row r="133" spans="1:65" ht="12.75" customHeight="1">
      <c r="A133" s="122"/>
      <c r="B133" s="137" t="s">
        <v>99</v>
      </c>
      <c r="C133" s="117" t="s">
        <v>146</v>
      </c>
      <c r="D133" s="20" t="s">
        <v>160</v>
      </c>
      <c r="E133" s="3">
        <v>2</v>
      </c>
      <c r="F133" s="3">
        <v>2</v>
      </c>
      <c r="G133" s="3">
        <v>2</v>
      </c>
      <c r="H133" s="3">
        <v>2</v>
      </c>
      <c r="I133" s="3">
        <v>2</v>
      </c>
      <c r="J133" s="3">
        <v>2</v>
      </c>
      <c r="K133" s="3">
        <v>2</v>
      </c>
      <c r="L133" s="3">
        <v>2</v>
      </c>
      <c r="M133" s="3">
        <v>2</v>
      </c>
      <c r="N133" s="3">
        <v>2</v>
      </c>
      <c r="O133" s="3">
        <v>2</v>
      </c>
      <c r="P133" s="3">
        <v>2</v>
      </c>
      <c r="Q133" s="3">
        <v>2</v>
      </c>
      <c r="R133" s="3">
        <v>2</v>
      </c>
      <c r="S133" s="3">
        <v>2</v>
      </c>
      <c r="T133" s="3">
        <v>2</v>
      </c>
      <c r="U133" s="4"/>
      <c r="V133" s="11"/>
      <c r="W133" s="11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75">
        <v>35</v>
      </c>
      <c r="AM133" s="4"/>
      <c r="AN133" s="3"/>
      <c r="AO133" s="3"/>
      <c r="AP133" s="67"/>
      <c r="AQ133" s="3"/>
      <c r="AR133" s="9"/>
      <c r="AS133" s="3"/>
      <c r="AT133" s="3"/>
      <c r="AU133" s="3"/>
      <c r="AV133" s="5"/>
      <c r="AW133" s="5"/>
      <c r="AX133" s="5"/>
      <c r="AY133" s="5"/>
      <c r="AZ133" s="5"/>
      <c r="BA133" s="5"/>
      <c r="BB133" s="5"/>
      <c r="BC133" s="5"/>
      <c r="BD133" s="5"/>
      <c r="BE133" s="3">
        <f t="shared" si="62"/>
        <v>67</v>
      </c>
      <c r="BM133" s="19">
        <v>67</v>
      </c>
    </row>
    <row r="134" spans="1:65" s="92" customFormat="1" ht="11.25" customHeight="1">
      <c r="A134" s="122"/>
      <c r="B134" s="139"/>
      <c r="C134" s="118"/>
      <c r="D134" s="88" t="s">
        <v>163</v>
      </c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89"/>
      <c r="V134" s="94"/>
      <c r="W134" s="94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102">
        <v>1</v>
      </c>
      <c r="AM134" s="89"/>
      <c r="AN134" s="90"/>
      <c r="AO134" s="90">
        <v>2</v>
      </c>
      <c r="AP134" s="90">
        <v>0</v>
      </c>
      <c r="AQ134" s="90"/>
      <c r="AR134" s="103"/>
      <c r="AS134" s="90"/>
      <c r="AT134" s="90"/>
      <c r="AU134" s="90"/>
      <c r="AV134" s="91"/>
      <c r="AW134" s="91"/>
      <c r="AX134" s="91"/>
      <c r="AY134" s="91"/>
      <c r="AZ134" s="91"/>
      <c r="BA134" s="91"/>
      <c r="BB134" s="91"/>
      <c r="BC134" s="91"/>
      <c r="BD134" s="91"/>
      <c r="BE134" s="90">
        <f t="shared" si="62"/>
        <v>3</v>
      </c>
      <c r="BM134" s="92">
        <v>3</v>
      </c>
    </row>
    <row r="135" spans="1:57" ht="12.75" hidden="1">
      <c r="A135" s="122"/>
      <c r="B135" s="21" t="s">
        <v>100</v>
      </c>
      <c r="C135" s="20" t="s">
        <v>20</v>
      </c>
      <c r="D135" s="20" t="s">
        <v>160</v>
      </c>
      <c r="E135" s="3"/>
      <c r="F135" s="3"/>
      <c r="G135" s="3"/>
      <c r="H135" s="3"/>
      <c r="I135" s="3"/>
      <c r="J135" s="3"/>
      <c r="K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11"/>
      <c r="W135" s="11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3"/>
      <c r="AI135" s="3"/>
      <c r="AJ135" s="3"/>
      <c r="AK135" s="3"/>
      <c r="AL135" s="75"/>
      <c r="AM135" s="3"/>
      <c r="AN135" s="60"/>
      <c r="AO135" s="3"/>
      <c r="AP135" s="3"/>
      <c r="AQ135" s="3"/>
      <c r="AR135" s="9"/>
      <c r="AS135" s="3"/>
      <c r="AT135" s="3"/>
      <c r="AU135" s="3"/>
      <c r="AV135" s="5"/>
      <c r="AW135" s="5"/>
      <c r="AX135" s="5"/>
      <c r="AY135" s="5"/>
      <c r="AZ135" s="5"/>
      <c r="BA135" s="5"/>
      <c r="BB135" s="5"/>
      <c r="BC135" s="5"/>
      <c r="BD135" s="5"/>
      <c r="BE135" s="3">
        <f t="shared" si="62"/>
        <v>0</v>
      </c>
    </row>
    <row r="136" spans="1:57" ht="12.75" hidden="1">
      <c r="A136" s="122"/>
      <c r="B136" s="21" t="s">
        <v>101</v>
      </c>
      <c r="C136" s="20" t="s">
        <v>147</v>
      </c>
      <c r="D136" s="20" t="s">
        <v>160</v>
      </c>
      <c r="E136" s="3"/>
      <c r="F136" s="3"/>
      <c r="G136" s="3"/>
      <c r="H136" s="3"/>
      <c r="I136" s="3"/>
      <c r="J136" s="3"/>
      <c r="K136" s="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11"/>
      <c r="W136" s="11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3"/>
      <c r="AI136" s="3"/>
      <c r="AJ136" s="3"/>
      <c r="AK136" s="3"/>
      <c r="AL136" s="75"/>
      <c r="AM136" s="3"/>
      <c r="AN136" s="60"/>
      <c r="AO136" s="3"/>
      <c r="AP136" s="3"/>
      <c r="AQ136" s="3"/>
      <c r="AR136" s="9"/>
      <c r="AS136" s="3"/>
      <c r="AT136" s="3"/>
      <c r="AU136" s="3"/>
      <c r="AV136" s="5"/>
      <c r="AW136" s="5"/>
      <c r="AX136" s="5"/>
      <c r="AY136" s="5"/>
      <c r="AZ136" s="5"/>
      <c r="BA136" s="5"/>
      <c r="BB136" s="5"/>
      <c r="BC136" s="5"/>
      <c r="BD136" s="5"/>
      <c r="BE136" s="3">
        <f t="shared" si="62"/>
        <v>0</v>
      </c>
    </row>
    <row r="137" spans="1:57" ht="12.75">
      <c r="A137" s="122"/>
      <c r="B137" s="137" t="s">
        <v>103</v>
      </c>
      <c r="C137" s="133" t="s">
        <v>151</v>
      </c>
      <c r="D137" s="20" t="s">
        <v>160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4"/>
      <c r="V137" s="11"/>
      <c r="W137" s="11"/>
      <c r="X137" s="4">
        <v>2</v>
      </c>
      <c r="Y137" s="4">
        <v>2</v>
      </c>
      <c r="Z137" s="4">
        <v>2</v>
      </c>
      <c r="AA137" s="4">
        <v>2</v>
      </c>
      <c r="AB137" s="4">
        <v>2</v>
      </c>
      <c r="AC137" s="4">
        <v>2</v>
      </c>
      <c r="AD137" s="4">
        <v>2</v>
      </c>
      <c r="AE137" s="4">
        <v>2</v>
      </c>
      <c r="AF137" s="4">
        <v>2</v>
      </c>
      <c r="AG137" s="4">
        <v>2</v>
      </c>
      <c r="AH137" s="3">
        <v>2</v>
      </c>
      <c r="AI137" s="3">
        <v>2</v>
      </c>
      <c r="AJ137" s="3">
        <v>2</v>
      </c>
      <c r="AK137" s="3">
        <v>2</v>
      </c>
      <c r="AL137" s="75"/>
      <c r="AM137" s="3">
        <v>2</v>
      </c>
      <c r="AN137" s="60">
        <v>2</v>
      </c>
      <c r="AO137" s="3"/>
      <c r="AP137" s="3"/>
      <c r="AQ137" s="3"/>
      <c r="AR137" s="9"/>
      <c r="AS137" s="3"/>
      <c r="AT137" s="3"/>
      <c r="AU137" s="3"/>
      <c r="AV137" s="5"/>
      <c r="AW137" s="5"/>
      <c r="AX137" s="5"/>
      <c r="AY137" s="5"/>
      <c r="AZ137" s="5"/>
      <c r="BA137" s="5"/>
      <c r="BB137" s="5"/>
      <c r="BC137" s="5"/>
      <c r="BD137" s="5"/>
      <c r="BE137" s="3">
        <f t="shared" si="62"/>
        <v>32</v>
      </c>
    </row>
    <row r="138" spans="1:57" s="92" customFormat="1" ht="12.75">
      <c r="A138" s="122"/>
      <c r="B138" s="139"/>
      <c r="C138" s="134"/>
      <c r="D138" s="88" t="s">
        <v>163</v>
      </c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89"/>
      <c r="V138" s="94"/>
      <c r="W138" s="94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90"/>
      <c r="AI138" s="90"/>
      <c r="AJ138" s="90"/>
      <c r="AK138" s="90"/>
      <c r="AL138" s="102"/>
      <c r="AM138" s="90"/>
      <c r="AN138" s="104"/>
      <c r="AO138" s="90">
        <v>2</v>
      </c>
      <c r="AP138" s="90"/>
      <c r="AQ138" s="90"/>
      <c r="AR138" s="103"/>
      <c r="AS138" s="90"/>
      <c r="AT138" s="90"/>
      <c r="AU138" s="90"/>
      <c r="AV138" s="91"/>
      <c r="AW138" s="91"/>
      <c r="AX138" s="91"/>
      <c r="AY138" s="91"/>
      <c r="AZ138" s="91"/>
      <c r="BA138" s="91"/>
      <c r="BB138" s="91"/>
      <c r="BC138" s="91"/>
      <c r="BD138" s="91"/>
      <c r="BE138" s="90">
        <f t="shared" si="62"/>
        <v>2</v>
      </c>
    </row>
    <row r="139" spans="1:57" ht="12.75" hidden="1">
      <c r="A139" s="122"/>
      <c r="B139" s="21" t="s">
        <v>103</v>
      </c>
      <c r="C139" s="20" t="s">
        <v>149</v>
      </c>
      <c r="D139" s="20" t="s">
        <v>160</v>
      </c>
      <c r="E139" s="3"/>
      <c r="F139" s="3"/>
      <c r="G139" s="3"/>
      <c r="H139" s="3"/>
      <c r="I139" s="3"/>
      <c r="J139" s="3"/>
      <c r="K139" s="3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11"/>
      <c r="W139" s="11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75"/>
      <c r="AM139" s="4"/>
      <c r="AN139" s="59"/>
      <c r="AO139" s="4"/>
      <c r="AP139" s="4"/>
      <c r="AQ139" s="4"/>
      <c r="AR139" s="4"/>
      <c r="AS139" s="4"/>
      <c r="AT139" s="4"/>
      <c r="AU139" s="4"/>
      <c r="AV139" s="5"/>
      <c r="AW139" s="5"/>
      <c r="AX139" s="5"/>
      <c r="AY139" s="5"/>
      <c r="AZ139" s="5"/>
      <c r="BA139" s="5"/>
      <c r="BB139" s="5"/>
      <c r="BC139" s="5"/>
      <c r="BD139" s="5"/>
      <c r="BE139" s="3">
        <f t="shared" si="62"/>
        <v>0</v>
      </c>
    </row>
    <row r="140" spans="1:57" ht="12.75" hidden="1">
      <c r="A140" s="122"/>
      <c r="B140" s="21" t="s">
        <v>104</v>
      </c>
      <c r="C140" s="20" t="s">
        <v>150</v>
      </c>
      <c r="D140" s="20" t="s">
        <v>160</v>
      </c>
      <c r="E140" s="3"/>
      <c r="F140" s="3"/>
      <c r="G140" s="3"/>
      <c r="H140" s="3"/>
      <c r="I140" s="3"/>
      <c r="J140" s="3"/>
      <c r="K140" s="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11"/>
      <c r="W140" s="11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3"/>
      <c r="AI140" s="3"/>
      <c r="AJ140" s="3"/>
      <c r="AK140" s="3"/>
      <c r="AL140" s="75"/>
      <c r="AM140" s="3"/>
      <c r="AN140" s="60"/>
      <c r="AO140" s="3"/>
      <c r="AP140" s="3"/>
      <c r="AQ140" s="3"/>
      <c r="AR140" s="9"/>
      <c r="AS140" s="3"/>
      <c r="AT140" s="3"/>
      <c r="AU140" s="3"/>
      <c r="AV140" s="5"/>
      <c r="AW140" s="5"/>
      <c r="AX140" s="5"/>
      <c r="AY140" s="5"/>
      <c r="AZ140" s="5"/>
      <c r="BA140" s="5"/>
      <c r="BB140" s="5"/>
      <c r="BC140" s="5"/>
      <c r="BD140" s="5"/>
      <c r="BE140" s="3">
        <f t="shared" si="62"/>
        <v>0</v>
      </c>
    </row>
    <row r="141" spans="1:57" ht="25.5" hidden="1">
      <c r="A141" s="122"/>
      <c r="B141" s="21" t="s">
        <v>105</v>
      </c>
      <c r="C141" s="20" t="s">
        <v>151</v>
      </c>
      <c r="D141" s="20" t="s">
        <v>160</v>
      </c>
      <c r="E141" s="3"/>
      <c r="F141" s="3"/>
      <c r="G141" s="3"/>
      <c r="H141" s="3"/>
      <c r="I141" s="3"/>
      <c r="J141" s="3"/>
      <c r="K141" s="3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11"/>
      <c r="W141" s="11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3"/>
      <c r="AI141" s="3"/>
      <c r="AJ141" s="3"/>
      <c r="AK141" s="3"/>
      <c r="AL141" s="75"/>
      <c r="AM141" s="3"/>
      <c r="AN141" s="60"/>
      <c r="AO141" s="3"/>
      <c r="AP141" s="3"/>
      <c r="AQ141" s="3"/>
      <c r="AR141" s="9"/>
      <c r="AS141" s="3"/>
      <c r="AT141" s="3"/>
      <c r="AU141" s="3"/>
      <c r="AV141" s="5"/>
      <c r="AW141" s="5"/>
      <c r="AX141" s="5"/>
      <c r="AY141" s="5"/>
      <c r="AZ141" s="5"/>
      <c r="BA141" s="5"/>
      <c r="BB141" s="5"/>
      <c r="BC141" s="5"/>
      <c r="BD141" s="5"/>
      <c r="BE141" s="3">
        <f t="shared" si="62"/>
        <v>0</v>
      </c>
    </row>
    <row r="142" spans="1:57" ht="14.25">
      <c r="A142" s="122"/>
      <c r="B142" s="43" t="s">
        <v>142</v>
      </c>
      <c r="C142" s="44" t="s">
        <v>143</v>
      </c>
      <c r="D142" s="44"/>
      <c r="E142" s="35">
        <f aca="true" t="shared" si="63" ref="E142:U142">E143</f>
        <v>12</v>
      </c>
      <c r="F142" s="35">
        <f t="shared" si="63"/>
        <v>12</v>
      </c>
      <c r="G142" s="35">
        <f t="shared" si="63"/>
        <v>12</v>
      </c>
      <c r="H142" s="35">
        <f t="shared" si="63"/>
        <v>12</v>
      </c>
      <c r="I142" s="35">
        <f t="shared" si="63"/>
        <v>12</v>
      </c>
      <c r="J142" s="35">
        <f t="shared" si="63"/>
        <v>12</v>
      </c>
      <c r="K142" s="35">
        <f t="shared" si="63"/>
        <v>12</v>
      </c>
      <c r="L142" s="35">
        <f t="shared" si="63"/>
        <v>12</v>
      </c>
      <c r="M142" s="35">
        <f t="shared" si="63"/>
        <v>12</v>
      </c>
      <c r="N142" s="35">
        <f t="shared" si="63"/>
        <v>12</v>
      </c>
      <c r="O142" s="35">
        <f t="shared" si="63"/>
        <v>12</v>
      </c>
      <c r="P142" s="35">
        <f t="shared" si="63"/>
        <v>12</v>
      </c>
      <c r="Q142" s="35">
        <f t="shared" si="63"/>
        <v>12</v>
      </c>
      <c r="R142" s="35">
        <f t="shared" si="63"/>
        <v>12</v>
      </c>
      <c r="S142" s="35">
        <f t="shared" si="63"/>
        <v>6</v>
      </c>
      <c r="T142" s="35">
        <f t="shared" si="63"/>
        <v>6</v>
      </c>
      <c r="U142" s="35">
        <f t="shared" si="63"/>
        <v>0</v>
      </c>
      <c r="V142" s="27"/>
      <c r="W142" s="27"/>
      <c r="X142" s="35">
        <f aca="true" t="shared" si="64" ref="X142:AU142">X143</f>
        <v>8</v>
      </c>
      <c r="Y142" s="35">
        <f t="shared" si="64"/>
        <v>8</v>
      </c>
      <c r="Z142" s="35">
        <f t="shared" si="64"/>
        <v>8</v>
      </c>
      <c r="AA142" s="35">
        <f t="shared" si="64"/>
        <v>8</v>
      </c>
      <c r="AB142" s="35">
        <f t="shared" si="64"/>
        <v>8</v>
      </c>
      <c r="AC142" s="35">
        <f t="shared" si="64"/>
        <v>8</v>
      </c>
      <c r="AD142" s="35">
        <f t="shared" si="64"/>
        <v>8</v>
      </c>
      <c r="AE142" s="35">
        <f t="shared" si="64"/>
        <v>8</v>
      </c>
      <c r="AF142" s="35">
        <f t="shared" si="64"/>
        <v>8</v>
      </c>
      <c r="AG142" s="35">
        <f t="shared" si="64"/>
        <v>8</v>
      </c>
      <c r="AH142" s="35">
        <f t="shared" si="64"/>
        <v>8</v>
      </c>
      <c r="AI142" s="35">
        <f t="shared" si="64"/>
        <v>8</v>
      </c>
      <c r="AJ142" s="35">
        <f t="shared" si="64"/>
        <v>8</v>
      </c>
      <c r="AK142" s="35">
        <f t="shared" si="64"/>
        <v>8</v>
      </c>
      <c r="AL142" s="73">
        <f t="shared" si="64"/>
        <v>0</v>
      </c>
      <c r="AM142" s="35">
        <f t="shared" si="64"/>
        <v>8</v>
      </c>
      <c r="AN142" s="35">
        <f t="shared" si="64"/>
        <v>6</v>
      </c>
      <c r="AO142" s="35">
        <f t="shared" si="64"/>
        <v>8</v>
      </c>
      <c r="AP142" s="35">
        <f t="shared" si="64"/>
        <v>12</v>
      </c>
      <c r="AQ142" s="35">
        <f t="shared" si="64"/>
        <v>36</v>
      </c>
      <c r="AR142" s="35">
        <f t="shared" si="64"/>
        <v>36</v>
      </c>
      <c r="AS142" s="35">
        <f t="shared" si="64"/>
        <v>36</v>
      </c>
      <c r="AT142" s="35">
        <f t="shared" si="64"/>
        <v>36</v>
      </c>
      <c r="AU142" s="35">
        <f t="shared" si="64"/>
        <v>30</v>
      </c>
      <c r="AV142" s="16"/>
      <c r="AW142" s="16"/>
      <c r="AX142" s="16"/>
      <c r="AY142" s="16"/>
      <c r="AZ142" s="16"/>
      <c r="BA142" s="16"/>
      <c r="BB142" s="16"/>
      <c r="BC142" s="16"/>
      <c r="BD142" s="16"/>
      <c r="BE142" s="35">
        <f>BE143</f>
        <v>500</v>
      </c>
    </row>
    <row r="143" spans="1:57" ht="13.5">
      <c r="A143" s="122"/>
      <c r="B143" s="40" t="s">
        <v>18</v>
      </c>
      <c r="C143" s="40" t="s">
        <v>19</v>
      </c>
      <c r="D143" s="40"/>
      <c r="E143" s="36">
        <f aca="true" t="shared" si="65" ref="E143:U143">E144+E149</f>
        <v>12</v>
      </c>
      <c r="F143" s="36">
        <f t="shared" si="65"/>
        <v>12</v>
      </c>
      <c r="G143" s="36">
        <f t="shared" si="65"/>
        <v>12</v>
      </c>
      <c r="H143" s="36">
        <f t="shared" si="65"/>
        <v>12</v>
      </c>
      <c r="I143" s="36">
        <f t="shared" si="65"/>
        <v>12</v>
      </c>
      <c r="J143" s="36">
        <f t="shared" si="65"/>
        <v>12</v>
      </c>
      <c r="K143" s="36">
        <f t="shared" si="65"/>
        <v>12</v>
      </c>
      <c r="L143" s="36">
        <f t="shared" si="65"/>
        <v>12</v>
      </c>
      <c r="M143" s="36">
        <f t="shared" si="65"/>
        <v>12</v>
      </c>
      <c r="N143" s="36">
        <f t="shared" si="65"/>
        <v>12</v>
      </c>
      <c r="O143" s="36">
        <f t="shared" si="65"/>
        <v>12</v>
      </c>
      <c r="P143" s="36">
        <f t="shared" si="65"/>
        <v>12</v>
      </c>
      <c r="Q143" s="36">
        <f t="shared" si="65"/>
        <v>12</v>
      </c>
      <c r="R143" s="36">
        <f t="shared" si="65"/>
        <v>12</v>
      </c>
      <c r="S143" s="36">
        <f t="shared" si="65"/>
        <v>6</v>
      </c>
      <c r="T143" s="36">
        <f t="shared" si="65"/>
        <v>6</v>
      </c>
      <c r="U143" s="36">
        <f t="shared" si="65"/>
        <v>0</v>
      </c>
      <c r="V143" s="11"/>
      <c r="W143" s="11"/>
      <c r="X143" s="36">
        <f aca="true" t="shared" si="66" ref="X143:AU143">X144+X149</f>
        <v>8</v>
      </c>
      <c r="Y143" s="36">
        <f t="shared" si="66"/>
        <v>8</v>
      </c>
      <c r="Z143" s="36">
        <f t="shared" si="66"/>
        <v>8</v>
      </c>
      <c r="AA143" s="36">
        <f t="shared" si="66"/>
        <v>8</v>
      </c>
      <c r="AB143" s="36">
        <f t="shared" si="66"/>
        <v>8</v>
      </c>
      <c r="AC143" s="36">
        <f t="shared" si="66"/>
        <v>8</v>
      </c>
      <c r="AD143" s="36">
        <f t="shared" si="66"/>
        <v>8</v>
      </c>
      <c r="AE143" s="36">
        <f t="shared" si="66"/>
        <v>8</v>
      </c>
      <c r="AF143" s="36">
        <f t="shared" si="66"/>
        <v>8</v>
      </c>
      <c r="AG143" s="36">
        <f t="shared" si="66"/>
        <v>8</v>
      </c>
      <c r="AH143" s="36">
        <f t="shared" si="66"/>
        <v>8</v>
      </c>
      <c r="AI143" s="36">
        <f t="shared" si="66"/>
        <v>8</v>
      </c>
      <c r="AJ143" s="36">
        <f t="shared" si="66"/>
        <v>8</v>
      </c>
      <c r="AK143" s="36">
        <f t="shared" si="66"/>
        <v>8</v>
      </c>
      <c r="AL143" s="74">
        <f t="shared" si="66"/>
        <v>0</v>
      </c>
      <c r="AM143" s="36">
        <f t="shared" si="66"/>
        <v>8</v>
      </c>
      <c r="AN143" s="36">
        <f t="shared" si="66"/>
        <v>6</v>
      </c>
      <c r="AO143" s="36">
        <f t="shared" si="66"/>
        <v>8</v>
      </c>
      <c r="AP143" s="36">
        <f t="shared" si="66"/>
        <v>12</v>
      </c>
      <c r="AQ143" s="36">
        <f t="shared" si="66"/>
        <v>36</v>
      </c>
      <c r="AR143" s="36">
        <f t="shared" si="66"/>
        <v>36</v>
      </c>
      <c r="AS143" s="36">
        <f t="shared" si="66"/>
        <v>36</v>
      </c>
      <c r="AT143" s="36">
        <f t="shared" si="66"/>
        <v>36</v>
      </c>
      <c r="AU143" s="36">
        <f t="shared" si="66"/>
        <v>30</v>
      </c>
      <c r="AV143" s="6"/>
      <c r="AW143" s="6"/>
      <c r="AX143" s="6"/>
      <c r="AY143" s="6"/>
      <c r="AZ143" s="6"/>
      <c r="BA143" s="6"/>
      <c r="BB143" s="6"/>
      <c r="BC143" s="6"/>
      <c r="BD143" s="6"/>
      <c r="BE143" s="36">
        <f>SUM(E143:BD143)</f>
        <v>500</v>
      </c>
    </row>
    <row r="144" spans="1:57" ht="25.5">
      <c r="A144" s="122"/>
      <c r="B144" s="22" t="s">
        <v>106</v>
      </c>
      <c r="C144" s="23" t="s">
        <v>153</v>
      </c>
      <c r="D144" s="23"/>
      <c r="E144" s="9">
        <f aca="true" t="shared" si="67" ref="E144:U144">SUM(E145:E148)</f>
        <v>0</v>
      </c>
      <c r="F144" s="9">
        <f t="shared" si="67"/>
        <v>0</v>
      </c>
      <c r="G144" s="9">
        <f t="shared" si="67"/>
        <v>0</v>
      </c>
      <c r="H144" s="9">
        <f t="shared" si="67"/>
        <v>0</v>
      </c>
      <c r="I144" s="9">
        <f t="shared" si="67"/>
        <v>0</v>
      </c>
      <c r="J144" s="9">
        <f t="shared" si="67"/>
        <v>0</v>
      </c>
      <c r="K144" s="9">
        <f t="shared" si="67"/>
        <v>0</v>
      </c>
      <c r="L144" s="9">
        <f t="shared" si="67"/>
        <v>0</v>
      </c>
      <c r="M144" s="9">
        <f t="shared" si="67"/>
        <v>0</v>
      </c>
      <c r="N144" s="9">
        <f t="shared" si="67"/>
        <v>0</v>
      </c>
      <c r="O144" s="9">
        <f t="shared" si="67"/>
        <v>0</v>
      </c>
      <c r="P144" s="9">
        <f t="shared" si="67"/>
        <v>0</v>
      </c>
      <c r="Q144" s="9">
        <f t="shared" si="67"/>
        <v>0</v>
      </c>
      <c r="R144" s="9">
        <f t="shared" si="67"/>
        <v>0</v>
      </c>
      <c r="S144" s="9">
        <f t="shared" si="67"/>
        <v>0</v>
      </c>
      <c r="T144" s="9">
        <f t="shared" si="67"/>
        <v>0</v>
      </c>
      <c r="U144" s="9">
        <f t="shared" si="67"/>
        <v>0</v>
      </c>
      <c r="V144" s="18"/>
      <c r="W144" s="18"/>
      <c r="X144" s="9">
        <f>X145+X147+X148</f>
        <v>8</v>
      </c>
      <c r="Y144" s="9">
        <f aca="true" t="shared" si="68" ref="Y144:AU144">Y145+Y147+Y148</f>
        <v>8</v>
      </c>
      <c r="Z144" s="9">
        <f t="shared" si="68"/>
        <v>8</v>
      </c>
      <c r="AA144" s="9">
        <f t="shared" si="68"/>
        <v>8</v>
      </c>
      <c r="AB144" s="9">
        <f t="shared" si="68"/>
        <v>8</v>
      </c>
      <c r="AC144" s="9">
        <f t="shared" si="68"/>
        <v>8</v>
      </c>
      <c r="AD144" s="9">
        <f t="shared" si="68"/>
        <v>8</v>
      </c>
      <c r="AE144" s="9">
        <f t="shared" si="68"/>
        <v>8</v>
      </c>
      <c r="AF144" s="9">
        <f t="shared" si="68"/>
        <v>8</v>
      </c>
      <c r="AG144" s="9">
        <f t="shared" si="68"/>
        <v>8</v>
      </c>
      <c r="AH144" s="9">
        <f t="shared" si="68"/>
        <v>8</v>
      </c>
      <c r="AI144" s="9">
        <f t="shared" si="68"/>
        <v>8</v>
      </c>
      <c r="AJ144" s="9">
        <f t="shared" si="68"/>
        <v>8</v>
      </c>
      <c r="AK144" s="9">
        <f t="shared" si="68"/>
        <v>8</v>
      </c>
      <c r="AL144" s="9">
        <f t="shared" si="68"/>
        <v>0</v>
      </c>
      <c r="AM144" s="9">
        <f t="shared" si="68"/>
        <v>8</v>
      </c>
      <c r="AN144" s="9">
        <f t="shared" si="68"/>
        <v>6</v>
      </c>
      <c r="AO144" s="9">
        <f t="shared" si="68"/>
        <v>8</v>
      </c>
      <c r="AP144" s="9">
        <f t="shared" si="68"/>
        <v>6</v>
      </c>
      <c r="AQ144" s="9">
        <f t="shared" si="68"/>
        <v>0</v>
      </c>
      <c r="AR144" s="9">
        <f t="shared" si="68"/>
        <v>0</v>
      </c>
      <c r="AS144" s="9">
        <f t="shared" si="68"/>
        <v>0</v>
      </c>
      <c r="AT144" s="9">
        <f t="shared" si="68"/>
        <v>0</v>
      </c>
      <c r="AU144" s="9">
        <f t="shared" si="68"/>
        <v>0</v>
      </c>
      <c r="AV144" s="18"/>
      <c r="AW144" s="18"/>
      <c r="AX144" s="18"/>
      <c r="AY144" s="18"/>
      <c r="AZ144" s="18"/>
      <c r="BA144" s="18"/>
      <c r="BB144" s="18"/>
      <c r="BC144" s="18"/>
      <c r="BD144" s="18"/>
      <c r="BE144" s="9">
        <f>SUM(BE145:BE148)</f>
        <v>142</v>
      </c>
    </row>
    <row r="145" spans="1:57" ht="15.75" customHeight="1">
      <c r="A145" s="122"/>
      <c r="B145" s="119" t="s">
        <v>35</v>
      </c>
      <c r="C145" s="119" t="s">
        <v>152</v>
      </c>
      <c r="D145" s="20" t="s">
        <v>160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11"/>
      <c r="W145" s="11"/>
      <c r="X145" s="4">
        <v>2</v>
      </c>
      <c r="Y145" s="4">
        <v>2</v>
      </c>
      <c r="Z145" s="4">
        <v>2</v>
      </c>
      <c r="AA145" s="4">
        <v>2</v>
      </c>
      <c r="AB145" s="4">
        <v>2</v>
      </c>
      <c r="AC145" s="4">
        <v>2</v>
      </c>
      <c r="AD145" s="4">
        <v>2</v>
      </c>
      <c r="AE145" s="4">
        <v>2</v>
      </c>
      <c r="AF145" s="4">
        <v>2</v>
      </c>
      <c r="AG145" s="4">
        <v>2</v>
      </c>
      <c r="AH145" s="4">
        <v>2</v>
      </c>
      <c r="AI145" s="4">
        <v>2</v>
      </c>
      <c r="AJ145" s="4">
        <v>2</v>
      </c>
      <c r="AK145" s="4">
        <v>2</v>
      </c>
      <c r="AL145" s="75"/>
      <c r="AM145" s="4">
        <v>2</v>
      </c>
      <c r="AN145" s="4"/>
      <c r="AO145" s="4">
        <v>2</v>
      </c>
      <c r="AP145" s="4"/>
      <c r="AQ145" s="4"/>
      <c r="AR145" s="4"/>
      <c r="AS145" s="4"/>
      <c r="AT145" s="4"/>
      <c r="AU145" s="4"/>
      <c r="AV145" s="5"/>
      <c r="AW145" s="5"/>
      <c r="AX145" s="5"/>
      <c r="AY145" s="5"/>
      <c r="AZ145" s="5"/>
      <c r="BA145" s="5"/>
      <c r="BB145" s="5"/>
      <c r="BC145" s="5"/>
      <c r="BD145" s="5"/>
      <c r="BE145" s="3">
        <f>SUM(E145:BD145)</f>
        <v>32</v>
      </c>
    </row>
    <row r="146" spans="1:57" s="92" customFormat="1" ht="12.75">
      <c r="A146" s="122"/>
      <c r="B146" s="120"/>
      <c r="C146" s="120"/>
      <c r="D146" s="88" t="s">
        <v>163</v>
      </c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4"/>
      <c r="W146" s="94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102"/>
      <c r="AM146" s="89"/>
      <c r="AN146" s="89"/>
      <c r="AO146" s="89">
        <v>2</v>
      </c>
      <c r="AP146" s="89"/>
      <c r="AQ146" s="89"/>
      <c r="AR146" s="89"/>
      <c r="AS146" s="89"/>
      <c r="AT146" s="89"/>
      <c r="AU146" s="89"/>
      <c r="AV146" s="91"/>
      <c r="AW146" s="91"/>
      <c r="AX146" s="91"/>
      <c r="AY146" s="91"/>
      <c r="AZ146" s="91"/>
      <c r="BA146" s="91"/>
      <c r="BB146" s="91"/>
      <c r="BC146" s="91"/>
      <c r="BD146" s="91"/>
      <c r="BE146" s="90">
        <f>SUM(E146:BD146)</f>
        <v>2</v>
      </c>
    </row>
    <row r="147" spans="1:57" ht="12.75">
      <c r="A147" s="122"/>
      <c r="B147" s="21" t="s">
        <v>107</v>
      </c>
      <c r="C147" s="20" t="s">
        <v>108</v>
      </c>
      <c r="D147" s="20" t="s">
        <v>160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11"/>
      <c r="W147" s="11"/>
      <c r="X147" s="4">
        <v>6</v>
      </c>
      <c r="Y147" s="4">
        <v>6</v>
      </c>
      <c r="Z147" s="4">
        <v>6</v>
      </c>
      <c r="AA147" s="4">
        <v>6</v>
      </c>
      <c r="AB147" s="4">
        <v>6</v>
      </c>
      <c r="AC147" s="4">
        <v>6</v>
      </c>
      <c r="AD147" s="4">
        <v>6</v>
      </c>
      <c r="AE147" s="4">
        <v>6</v>
      </c>
      <c r="AF147" s="4">
        <v>6</v>
      </c>
      <c r="AG147" s="4">
        <v>6</v>
      </c>
      <c r="AH147" s="4">
        <v>6</v>
      </c>
      <c r="AI147" s="4">
        <v>6</v>
      </c>
      <c r="AJ147" s="4">
        <v>6</v>
      </c>
      <c r="AK147" s="4">
        <v>6</v>
      </c>
      <c r="AL147" s="75"/>
      <c r="AM147" s="4">
        <v>6</v>
      </c>
      <c r="AN147" s="3">
        <v>6</v>
      </c>
      <c r="AO147" s="3">
        <v>6</v>
      </c>
      <c r="AP147" s="3">
        <v>6</v>
      </c>
      <c r="AQ147" s="3"/>
      <c r="AR147" s="9"/>
      <c r="AS147" s="3"/>
      <c r="AT147" s="3"/>
      <c r="AU147" s="3"/>
      <c r="AV147" s="5"/>
      <c r="AW147" s="5"/>
      <c r="AX147" s="5"/>
      <c r="AY147" s="5"/>
      <c r="AZ147" s="5"/>
      <c r="BA147" s="5"/>
      <c r="BB147" s="5"/>
      <c r="BC147" s="5"/>
      <c r="BD147" s="5"/>
      <c r="BE147" s="3">
        <f>SUM(E147:BD147)</f>
        <v>108</v>
      </c>
    </row>
    <row r="148" spans="1:57" ht="12.75">
      <c r="A148" s="122"/>
      <c r="B148" s="21" t="s">
        <v>109</v>
      </c>
      <c r="C148" s="20" t="s">
        <v>110</v>
      </c>
      <c r="D148" s="20" t="s">
        <v>160</v>
      </c>
      <c r="E148" s="3"/>
      <c r="F148" s="3"/>
      <c r="G148" s="3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11"/>
      <c r="W148" s="11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3"/>
      <c r="AI148" s="3"/>
      <c r="AJ148" s="3"/>
      <c r="AK148" s="9"/>
      <c r="AL148" s="75"/>
      <c r="AM148" s="3"/>
      <c r="AN148" s="3"/>
      <c r="AO148" s="3"/>
      <c r="AP148" s="3"/>
      <c r="AQ148" s="3"/>
      <c r="AR148" s="3"/>
      <c r="AS148" s="3"/>
      <c r="AT148" s="3"/>
      <c r="AU148" s="3"/>
      <c r="AV148" s="5"/>
      <c r="AW148" s="5"/>
      <c r="AX148" s="5"/>
      <c r="AY148" s="5"/>
      <c r="AZ148" s="5"/>
      <c r="BA148" s="5"/>
      <c r="BB148" s="5"/>
      <c r="BC148" s="5"/>
      <c r="BD148" s="5"/>
      <c r="BE148" s="3">
        <f>SUM(E148:BD148)</f>
        <v>0</v>
      </c>
    </row>
    <row r="149" spans="1:57" ht="25.5">
      <c r="A149" s="122"/>
      <c r="B149" s="22" t="s">
        <v>111</v>
      </c>
      <c r="C149" s="23" t="s">
        <v>154</v>
      </c>
      <c r="D149" s="23"/>
      <c r="E149" s="9">
        <f>E150+E153+E154</f>
        <v>12</v>
      </c>
      <c r="F149" s="9">
        <f aca="true" t="shared" si="69" ref="F149:U149">F150+F153+F154</f>
        <v>12</v>
      </c>
      <c r="G149" s="9">
        <f t="shared" si="69"/>
        <v>12</v>
      </c>
      <c r="H149" s="9">
        <f t="shared" si="69"/>
        <v>12</v>
      </c>
      <c r="I149" s="9">
        <f t="shared" si="69"/>
        <v>12</v>
      </c>
      <c r="J149" s="9">
        <f t="shared" si="69"/>
        <v>12</v>
      </c>
      <c r="K149" s="9">
        <f t="shared" si="69"/>
        <v>12</v>
      </c>
      <c r="L149" s="9">
        <f t="shared" si="69"/>
        <v>12</v>
      </c>
      <c r="M149" s="9">
        <f t="shared" si="69"/>
        <v>12</v>
      </c>
      <c r="N149" s="9">
        <f t="shared" si="69"/>
        <v>12</v>
      </c>
      <c r="O149" s="9">
        <f t="shared" si="69"/>
        <v>12</v>
      </c>
      <c r="P149" s="9">
        <f t="shared" si="69"/>
        <v>12</v>
      </c>
      <c r="Q149" s="9">
        <f t="shared" si="69"/>
        <v>12</v>
      </c>
      <c r="R149" s="9">
        <f t="shared" si="69"/>
        <v>12</v>
      </c>
      <c r="S149" s="9">
        <f t="shared" si="69"/>
        <v>6</v>
      </c>
      <c r="T149" s="9">
        <f t="shared" si="69"/>
        <v>6</v>
      </c>
      <c r="U149" s="9">
        <f t="shared" si="69"/>
        <v>0</v>
      </c>
      <c r="V149" s="17"/>
      <c r="W149" s="17"/>
      <c r="X149" s="9">
        <f>X150+X153+X154</f>
        <v>0</v>
      </c>
      <c r="Y149" s="9">
        <f aca="true" t="shared" si="70" ref="Y149:AU149">Y150+Y153+Y154</f>
        <v>0</v>
      </c>
      <c r="Z149" s="9">
        <f t="shared" si="70"/>
        <v>0</v>
      </c>
      <c r="AA149" s="9">
        <f t="shared" si="70"/>
        <v>0</v>
      </c>
      <c r="AB149" s="9">
        <f t="shared" si="70"/>
        <v>0</v>
      </c>
      <c r="AC149" s="9">
        <f t="shared" si="70"/>
        <v>0</v>
      </c>
      <c r="AD149" s="9">
        <f t="shared" si="70"/>
        <v>0</v>
      </c>
      <c r="AE149" s="9">
        <f t="shared" si="70"/>
        <v>0</v>
      </c>
      <c r="AF149" s="9">
        <f t="shared" si="70"/>
        <v>0</v>
      </c>
      <c r="AG149" s="9">
        <f t="shared" si="70"/>
        <v>0</v>
      </c>
      <c r="AH149" s="9">
        <f t="shared" si="70"/>
        <v>0</v>
      </c>
      <c r="AI149" s="9">
        <f t="shared" si="70"/>
        <v>0</v>
      </c>
      <c r="AJ149" s="9">
        <f t="shared" si="70"/>
        <v>0</v>
      </c>
      <c r="AK149" s="9">
        <f t="shared" si="70"/>
        <v>0</v>
      </c>
      <c r="AL149" s="9">
        <f t="shared" si="70"/>
        <v>0</v>
      </c>
      <c r="AM149" s="9">
        <f t="shared" si="70"/>
        <v>0</v>
      </c>
      <c r="AN149" s="9">
        <f t="shared" si="70"/>
        <v>0</v>
      </c>
      <c r="AO149" s="9">
        <f t="shared" si="70"/>
        <v>0</v>
      </c>
      <c r="AP149" s="9">
        <f t="shared" si="70"/>
        <v>6</v>
      </c>
      <c r="AQ149" s="9">
        <f t="shared" si="70"/>
        <v>36</v>
      </c>
      <c r="AR149" s="9">
        <f t="shared" si="70"/>
        <v>36</v>
      </c>
      <c r="AS149" s="9">
        <f t="shared" si="70"/>
        <v>36</v>
      </c>
      <c r="AT149" s="9">
        <f t="shared" si="70"/>
        <v>36</v>
      </c>
      <c r="AU149" s="9">
        <f t="shared" si="70"/>
        <v>30</v>
      </c>
      <c r="AV149" s="18"/>
      <c r="AW149" s="18"/>
      <c r="AX149" s="18"/>
      <c r="AY149" s="18"/>
      <c r="AZ149" s="18"/>
      <c r="BA149" s="18"/>
      <c r="BB149" s="18"/>
      <c r="BC149" s="18"/>
      <c r="BD149" s="18"/>
      <c r="BE149" s="9">
        <f>SUM(BE150:BE154)</f>
        <v>378</v>
      </c>
    </row>
    <row r="150" spans="1:57" ht="25.5" customHeight="1">
      <c r="A150" s="122"/>
      <c r="B150" s="137" t="s">
        <v>112</v>
      </c>
      <c r="C150" s="140" t="s">
        <v>155</v>
      </c>
      <c r="D150" s="79" t="s">
        <v>160</v>
      </c>
      <c r="E150" s="3">
        <v>6</v>
      </c>
      <c r="F150" s="3">
        <v>6</v>
      </c>
      <c r="G150" s="3">
        <v>6</v>
      </c>
      <c r="H150" s="3">
        <v>6</v>
      </c>
      <c r="I150" s="3">
        <v>6</v>
      </c>
      <c r="J150" s="3">
        <v>6</v>
      </c>
      <c r="K150" s="3">
        <v>6</v>
      </c>
      <c r="L150" s="3">
        <v>6</v>
      </c>
      <c r="M150" s="3">
        <v>6</v>
      </c>
      <c r="N150" s="3">
        <v>6</v>
      </c>
      <c r="O150" s="3">
        <v>6</v>
      </c>
      <c r="P150" s="3">
        <v>6</v>
      </c>
      <c r="Q150" s="3">
        <v>6</v>
      </c>
      <c r="R150" s="3">
        <v>6</v>
      </c>
      <c r="S150" s="3"/>
      <c r="T150" s="3"/>
      <c r="U150" s="67"/>
      <c r="V150" s="11"/>
      <c r="W150" s="11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75"/>
      <c r="AM150" s="3"/>
      <c r="AN150" s="3"/>
      <c r="AO150" s="3"/>
      <c r="AP150" s="3"/>
      <c r="AQ150" s="3"/>
      <c r="AR150" s="9"/>
      <c r="AS150" s="3"/>
      <c r="AT150" s="3"/>
      <c r="AU150" s="3"/>
      <c r="AV150" s="5"/>
      <c r="AW150" s="5"/>
      <c r="AX150" s="5"/>
      <c r="AY150" s="5"/>
      <c r="AZ150" s="5"/>
      <c r="BA150" s="5"/>
      <c r="BB150" s="5"/>
      <c r="BC150" s="5"/>
      <c r="BD150" s="5"/>
      <c r="BE150" s="3">
        <f aca="true" t="shared" si="71" ref="BE150:BE156">SUM(E150:BD150)</f>
        <v>84</v>
      </c>
    </row>
    <row r="151" spans="1:57" s="52" customFormat="1" ht="12.75">
      <c r="A151" s="122"/>
      <c r="B151" s="138"/>
      <c r="C151" s="143"/>
      <c r="D151" s="80" t="s">
        <v>161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>
        <v>6</v>
      </c>
      <c r="U151" s="48">
        <v>6</v>
      </c>
      <c r="V151" s="49"/>
      <c r="W151" s="49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78"/>
      <c r="AM151" s="47"/>
      <c r="AN151" s="47"/>
      <c r="AO151" s="47"/>
      <c r="AP151" s="47"/>
      <c r="AQ151" s="47"/>
      <c r="AR151" s="50"/>
      <c r="AS151" s="47"/>
      <c r="AT151" s="47"/>
      <c r="AU151" s="47"/>
      <c r="AV151" s="51"/>
      <c r="AW151" s="51"/>
      <c r="AX151" s="51"/>
      <c r="AY151" s="51"/>
      <c r="AZ151" s="51"/>
      <c r="BA151" s="51"/>
      <c r="BB151" s="51"/>
      <c r="BC151" s="51"/>
      <c r="BD151" s="51"/>
      <c r="BE151" s="47">
        <f t="shared" si="71"/>
        <v>12</v>
      </c>
    </row>
    <row r="152" spans="1:57" s="92" customFormat="1" ht="12.75">
      <c r="A152" s="122"/>
      <c r="B152" s="139"/>
      <c r="C152" s="141"/>
      <c r="D152" s="101" t="s">
        <v>162</v>
      </c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>
        <v>6</v>
      </c>
      <c r="T152" s="90"/>
      <c r="U152" s="89"/>
      <c r="V152" s="94"/>
      <c r="W152" s="94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102"/>
      <c r="AM152" s="90"/>
      <c r="AN152" s="90"/>
      <c r="AO152" s="90"/>
      <c r="AP152" s="90"/>
      <c r="AQ152" s="90"/>
      <c r="AR152" s="103"/>
      <c r="AS152" s="90"/>
      <c r="AT152" s="90"/>
      <c r="AU152" s="90"/>
      <c r="AV152" s="91"/>
      <c r="AW152" s="91"/>
      <c r="AX152" s="91"/>
      <c r="AY152" s="91"/>
      <c r="AZ152" s="91"/>
      <c r="BA152" s="91"/>
      <c r="BB152" s="91"/>
      <c r="BC152" s="91"/>
      <c r="BD152" s="91"/>
      <c r="BE152" s="90">
        <f t="shared" si="71"/>
        <v>6</v>
      </c>
    </row>
    <row r="153" spans="1:57" ht="12.75">
      <c r="A153" s="122"/>
      <c r="B153" s="21" t="s">
        <v>115</v>
      </c>
      <c r="C153" s="20" t="s">
        <v>108</v>
      </c>
      <c r="D153" s="20" t="s">
        <v>160</v>
      </c>
      <c r="E153" s="3">
        <v>6</v>
      </c>
      <c r="F153" s="3">
        <v>6</v>
      </c>
      <c r="G153" s="3">
        <v>6</v>
      </c>
      <c r="H153" s="3">
        <v>6</v>
      </c>
      <c r="I153" s="3">
        <v>6</v>
      </c>
      <c r="J153" s="3">
        <v>6</v>
      </c>
      <c r="K153" s="3">
        <v>6</v>
      </c>
      <c r="L153" s="3">
        <v>6</v>
      </c>
      <c r="M153" s="3">
        <v>6</v>
      </c>
      <c r="N153" s="3">
        <v>6</v>
      </c>
      <c r="O153" s="3">
        <v>6</v>
      </c>
      <c r="P153" s="3">
        <v>6</v>
      </c>
      <c r="Q153" s="3">
        <v>6</v>
      </c>
      <c r="R153" s="3">
        <v>6</v>
      </c>
      <c r="S153" s="3">
        <v>6</v>
      </c>
      <c r="T153" s="3">
        <v>6</v>
      </c>
      <c r="U153" s="3"/>
      <c r="V153" s="11"/>
      <c r="W153" s="11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3"/>
      <c r="AI153" s="3"/>
      <c r="AJ153" s="3"/>
      <c r="AK153" s="3"/>
      <c r="AL153" s="75"/>
      <c r="AM153" s="3"/>
      <c r="AN153" s="3"/>
      <c r="AO153" s="3"/>
      <c r="AP153" s="3"/>
      <c r="AQ153" s="3"/>
      <c r="AR153" s="9"/>
      <c r="AS153" s="3"/>
      <c r="AT153" s="3"/>
      <c r="AU153" s="3"/>
      <c r="AV153" s="5"/>
      <c r="AW153" s="5"/>
      <c r="AX153" s="5"/>
      <c r="AY153" s="5"/>
      <c r="AZ153" s="5"/>
      <c r="BA153" s="5"/>
      <c r="BB153" s="5"/>
      <c r="BC153" s="5"/>
      <c r="BD153" s="5"/>
      <c r="BE153" s="3">
        <f t="shared" si="71"/>
        <v>96</v>
      </c>
    </row>
    <row r="154" spans="1:57" ht="12.75">
      <c r="A154" s="122"/>
      <c r="B154" s="21" t="s">
        <v>116</v>
      </c>
      <c r="C154" s="20" t="s">
        <v>110</v>
      </c>
      <c r="D154" s="20" t="s">
        <v>160</v>
      </c>
      <c r="E154" s="3"/>
      <c r="F154" s="3"/>
      <c r="G154" s="3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11"/>
      <c r="W154" s="11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3"/>
      <c r="AI154" s="3"/>
      <c r="AJ154" s="3"/>
      <c r="AK154" s="9"/>
      <c r="AL154" s="75"/>
      <c r="AM154" s="3"/>
      <c r="AN154" s="3"/>
      <c r="AO154" s="3"/>
      <c r="AP154" s="3">
        <v>6</v>
      </c>
      <c r="AQ154" s="3">
        <v>36</v>
      </c>
      <c r="AR154" s="3">
        <v>36</v>
      </c>
      <c r="AS154" s="3">
        <v>36</v>
      </c>
      <c r="AT154" s="3">
        <v>36</v>
      </c>
      <c r="AU154" s="3">
        <v>30</v>
      </c>
      <c r="AV154" s="5"/>
      <c r="AW154" s="5"/>
      <c r="AX154" s="5"/>
      <c r="AY154" s="5"/>
      <c r="AZ154" s="5"/>
      <c r="BA154" s="5"/>
      <c r="BB154" s="5"/>
      <c r="BC154" s="5"/>
      <c r="BD154" s="5"/>
      <c r="BE154" s="3">
        <f t="shared" si="71"/>
        <v>180</v>
      </c>
    </row>
    <row r="155" spans="1:57" s="57" customFormat="1" ht="12.75">
      <c r="A155" s="122"/>
      <c r="B155" s="53"/>
      <c r="C155" s="54" t="s">
        <v>117</v>
      </c>
      <c r="D155" s="54"/>
      <c r="E155" s="55">
        <f>E95+E97+E99+E106+E114+E120+E122+E134+E138+E152+E93+E101+E110+E112+E146+E117</f>
        <v>0</v>
      </c>
      <c r="F155" s="55">
        <f aca="true" t="shared" si="72" ref="F155:AU155">F95+F97+F99+F106+F114+F120+F122+F134+F138+F152+F93+F101+F110+F112+F146+F117</f>
        <v>0</v>
      </c>
      <c r="G155" s="55">
        <f t="shared" si="72"/>
        <v>0</v>
      </c>
      <c r="H155" s="55">
        <f t="shared" si="72"/>
        <v>0</v>
      </c>
      <c r="I155" s="55">
        <f t="shared" si="72"/>
        <v>0</v>
      </c>
      <c r="J155" s="55">
        <f t="shared" si="72"/>
        <v>0</v>
      </c>
      <c r="K155" s="55">
        <f t="shared" si="72"/>
        <v>0</v>
      </c>
      <c r="L155" s="55">
        <f t="shared" si="72"/>
        <v>0</v>
      </c>
      <c r="M155" s="55">
        <f t="shared" si="72"/>
        <v>0</v>
      </c>
      <c r="N155" s="55">
        <f t="shared" si="72"/>
        <v>0</v>
      </c>
      <c r="O155" s="55">
        <f t="shared" si="72"/>
        <v>0</v>
      </c>
      <c r="P155" s="55">
        <f t="shared" si="72"/>
        <v>0</v>
      </c>
      <c r="Q155" s="55">
        <f t="shared" si="72"/>
        <v>0</v>
      </c>
      <c r="R155" s="55">
        <f t="shared" si="72"/>
        <v>0</v>
      </c>
      <c r="S155" s="55">
        <f t="shared" si="72"/>
        <v>6</v>
      </c>
      <c r="T155" s="55">
        <f t="shared" si="72"/>
        <v>8</v>
      </c>
      <c r="U155" s="55">
        <f t="shared" si="72"/>
        <v>16</v>
      </c>
      <c r="V155" s="55">
        <f t="shared" si="72"/>
        <v>0</v>
      </c>
      <c r="W155" s="55">
        <f t="shared" si="72"/>
        <v>0</v>
      </c>
      <c r="X155" s="55">
        <f t="shared" si="72"/>
        <v>0</v>
      </c>
      <c r="Y155" s="55">
        <f t="shared" si="72"/>
        <v>0</v>
      </c>
      <c r="Z155" s="55">
        <f t="shared" si="72"/>
        <v>0</v>
      </c>
      <c r="AA155" s="55">
        <f t="shared" si="72"/>
        <v>0</v>
      </c>
      <c r="AB155" s="55">
        <f t="shared" si="72"/>
        <v>0</v>
      </c>
      <c r="AC155" s="55">
        <f t="shared" si="72"/>
        <v>0</v>
      </c>
      <c r="AD155" s="55">
        <f t="shared" si="72"/>
        <v>0</v>
      </c>
      <c r="AE155" s="55">
        <f t="shared" si="72"/>
        <v>0</v>
      </c>
      <c r="AF155" s="55">
        <f t="shared" si="72"/>
        <v>0</v>
      </c>
      <c r="AG155" s="55">
        <f t="shared" si="72"/>
        <v>0</v>
      </c>
      <c r="AH155" s="55">
        <f t="shared" si="72"/>
        <v>0</v>
      </c>
      <c r="AI155" s="55">
        <f t="shared" si="72"/>
        <v>0</v>
      </c>
      <c r="AJ155" s="55">
        <f t="shared" si="72"/>
        <v>0</v>
      </c>
      <c r="AK155" s="55">
        <f t="shared" si="72"/>
        <v>0</v>
      </c>
      <c r="AL155" s="55">
        <f t="shared" si="72"/>
        <v>1</v>
      </c>
      <c r="AM155" s="55">
        <f t="shared" si="72"/>
        <v>1</v>
      </c>
      <c r="AN155" s="55">
        <f t="shared" si="72"/>
        <v>5</v>
      </c>
      <c r="AO155" s="55">
        <f>AO95+AO97+AO99+AO106+AO114+AO120+AO122+AO134+AO138+AO152+AO93+AO101+AO110+AO112+AO146+AO117</f>
        <v>12</v>
      </c>
      <c r="AP155" s="55">
        <f t="shared" si="72"/>
        <v>5</v>
      </c>
      <c r="AQ155" s="55">
        <f t="shared" si="72"/>
        <v>0</v>
      </c>
      <c r="AR155" s="55">
        <f t="shared" si="72"/>
        <v>0</v>
      </c>
      <c r="AS155" s="55">
        <f t="shared" si="72"/>
        <v>0</v>
      </c>
      <c r="AT155" s="55">
        <f t="shared" si="72"/>
        <v>0</v>
      </c>
      <c r="AU155" s="55">
        <f t="shared" si="72"/>
        <v>0</v>
      </c>
      <c r="AV155" s="56"/>
      <c r="AW155" s="56"/>
      <c r="AX155" s="56"/>
      <c r="AY155" s="56"/>
      <c r="AZ155" s="56"/>
      <c r="BA155" s="56"/>
      <c r="BB155" s="56"/>
      <c r="BC155" s="56"/>
      <c r="BD155" s="56"/>
      <c r="BE155" s="55">
        <f t="shared" si="71"/>
        <v>54</v>
      </c>
    </row>
    <row r="156" spans="1:57" s="52" customFormat="1" ht="12.75">
      <c r="A156" s="122"/>
      <c r="B156" s="45"/>
      <c r="C156" s="46" t="s">
        <v>86</v>
      </c>
      <c r="D156" s="46"/>
      <c r="E156" s="47"/>
      <c r="F156" s="47"/>
      <c r="G156" s="47"/>
      <c r="H156" s="47"/>
      <c r="I156" s="47"/>
      <c r="J156" s="47"/>
      <c r="K156" s="47"/>
      <c r="L156" s="48"/>
      <c r="M156" s="48"/>
      <c r="N156" s="48"/>
      <c r="O156" s="48"/>
      <c r="P156" s="48"/>
      <c r="Q156" s="48"/>
      <c r="R156" s="48"/>
      <c r="S156" s="48"/>
      <c r="T156" s="48"/>
      <c r="U156" s="48">
        <v>12</v>
      </c>
      <c r="V156" s="49"/>
      <c r="W156" s="49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7"/>
      <c r="AI156" s="47"/>
      <c r="AJ156" s="47"/>
      <c r="AK156" s="50"/>
      <c r="AL156" s="78"/>
      <c r="AM156" s="47"/>
      <c r="AN156" s="47"/>
      <c r="AO156" s="47"/>
      <c r="AP156" s="47">
        <v>6</v>
      </c>
      <c r="AQ156" s="47"/>
      <c r="AR156" s="50"/>
      <c r="AS156" s="47"/>
      <c r="AT156" s="47"/>
      <c r="AU156" s="47">
        <v>6</v>
      </c>
      <c r="AV156" s="51"/>
      <c r="AW156" s="51"/>
      <c r="AX156" s="51"/>
      <c r="AY156" s="51"/>
      <c r="AZ156" s="51"/>
      <c r="BA156" s="51"/>
      <c r="BB156" s="51"/>
      <c r="BC156" s="51"/>
      <c r="BD156" s="51"/>
      <c r="BE156" s="47">
        <f t="shared" si="71"/>
        <v>24</v>
      </c>
    </row>
    <row r="157" spans="1:57" ht="12.75">
      <c r="A157" s="122"/>
      <c r="B157" s="130" t="s">
        <v>95</v>
      </c>
      <c r="C157" s="131"/>
      <c r="D157" s="84"/>
      <c r="E157" s="9">
        <f aca="true" t="shared" si="73" ref="E157:U157">E89+E155+E156+E129+E142</f>
        <v>36</v>
      </c>
      <c r="F157" s="9">
        <f t="shared" si="73"/>
        <v>36</v>
      </c>
      <c r="G157" s="9">
        <f t="shared" si="73"/>
        <v>36</v>
      </c>
      <c r="H157" s="9">
        <f t="shared" si="73"/>
        <v>36</v>
      </c>
      <c r="I157" s="9">
        <f t="shared" si="73"/>
        <v>36</v>
      </c>
      <c r="J157" s="9">
        <f t="shared" si="73"/>
        <v>36</v>
      </c>
      <c r="K157" s="9">
        <f t="shared" si="73"/>
        <v>36</v>
      </c>
      <c r="L157" s="9">
        <f t="shared" si="73"/>
        <v>36</v>
      </c>
      <c r="M157" s="9">
        <f t="shared" si="73"/>
        <v>36</v>
      </c>
      <c r="N157" s="9">
        <f t="shared" si="73"/>
        <v>36</v>
      </c>
      <c r="O157" s="9">
        <f t="shared" si="73"/>
        <v>36</v>
      </c>
      <c r="P157" s="9">
        <f t="shared" si="73"/>
        <v>36</v>
      </c>
      <c r="Q157" s="9">
        <f t="shared" si="73"/>
        <v>36</v>
      </c>
      <c r="R157" s="9">
        <f t="shared" si="73"/>
        <v>36</v>
      </c>
      <c r="S157" s="9">
        <f t="shared" si="73"/>
        <v>36</v>
      </c>
      <c r="T157" s="9">
        <f t="shared" si="73"/>
        <v>30</v>
      </c>
      <c r="U157" s="9">
        <f t="shared" si="73"/>
        <v>30</v>
      </c>
      <c r="V157" s="18"/>
      <c r="W157" s="18"/>
      <c r="X157" s="9">
        <f aca="true" t="shared" si="74" ref="X157:AU157">X89+X155+X156+X129+X142</f>
        <v>36</v>
      </c>
      <c r="Y157" s="9">
        <f t="shared" si="74"/>
        <v>36</v>
      </c>
      <c r="Z157" s="9">
        <f t="shared" si="74"/>
        <v>36</v>
      </c>
      <c r="AA157" s="9">
        <f t="shared" si="74"/>
        <v>36</v>
      </c>
      <c r="AB157" s="9">
        <f t="shared" si="74"/>
        <v>36</v>
      </c>
      <c r="AC157" s="9">
        <f t="shared" si="74"/>
        <v>36</v>
      </c>
      <c r="AD157" s="9">
        <f t="shared" si="74"/>
        <v>36</v>
      </c>
      <c r="AE157" s="9">
        <f t="shared" si="74"/>
        <v>36</v>
      </c>
      <c r="AF157" s="9">
        <f t="shared" si="74"/>
        <v>36</v>
      </c>
      <c r="AG157" s="9">
        <f t="shared" si="74"/>
        <v>36</v>
      </c>
      <c r="AH157" s="9">
        <f t="shared" si="74"/>
        <v>36</v>
      </c>
      <c r="AI157" s="9">
        <f t="shared" si="74"/>
        <v>36</v>
      </c>
      <c r="AJ157" s="9">
        <f t="shared" si="74"/>
        <v>36</v>
      </c>
      <c r="AK157" s="9">
        <f t="shared" si="74"/>
        <v>36</v>
      </c>
      <c r="AL157" s="77">
        <f t="shared" si="74"/>
        <v>36</v>
      </c>
      <c r="AM157" s="9">
        <f t="shared" si="74"/>
        <v>36</v>
      </c>
      <c r="AN157" s="9">
        <f t="shared" si="74"/>
        <v>36</v>
      </c>
      <c r="AO157" s="9">
        <f t="shared" si="74"/>
        <v>36</v>
      </c>
      <c r="AP157" s="9">
        <f t="shared" si="74"/>
        <v>36</v>
      </c>
      <c r="AQ157" s="9">
        <f t="shared" si="74"/>
        <v>36</v>
      </c>
      <c r="AR157" s="9">
        <f t="shared" si="74"/>
        <v>36</v>
      </c>
      <c r="AS157" s="9">
        <f t="shared" si="74"/>
        <v>36</v>
      </c>
      <c r="AT157" s="9">
        <f t="shared" si="74"/>
        <v>36</v>
      </c>
      <c r="AU157" s="9">
        <f t="shared" si="74"/>
        <v>36</v>
      </c>
      <c r="AV157" s="18"/>
      <c r="AW157" s="18"/>
      <c r="AX157" s="18"/>
      <c r="AY157" s="18"/>
      <c r="AZ157" s="18"/>
      <c r="BA157" s="18"/>
      <c r="BB157" s="18"/>
      <c r="BC157" s="18"/>
      <c r="BD157" s="18"/>
      <c r="BE157" s="9">
        <f>SUM(E157:AU157)</f>
        <v>1464</v>
      </c>
    </row>
    <row r="158" spans="1:57" s="52" customFormat="1" ht="12.75">
      <c r="A158" s="121" t="s">
        <v>157</v>
      </c>
      <c r="B158" s="121"/>
      <c r="C158" s="121"/>
      <c r="D158" s="81"/>
      <c r="E158" s="69">
        <f>E151</f>
        <v>0</v>
      </c>
      <c r="F158" s="69">
        <f aca="true" t="shared" si="75" ref="F158:BD158">F151</f>
        <v>0</v>
      </c>
      <c r="G158" s="69">
        <f t="shared" si="75"/>
        <v>0</v>
      </c>
      <c r="H158" s="69">
        <f t="shared" si="75"/>
        <v>0</v>
      </c>
      <c r="I158" s="69">
        <f t="shared" si="75"/>
        <v>0</v>
      </c>
      <c r="J158" s="69">
        <f t="shared" si="75"/>
        <v>0</v>
      </c>
      <c r="K158" s="69">
        <f t="shared" si="75"/>
        <v>0</v>
      </c>
      <c r="L158" s="69">
        <f t="shared" si="75"/>
        <v>0</v>
      </c>
      <c r="M158" s="69">
        <f t="shared" si="75"/>
        <v>0</v>
      </c>
      <c r="N158" s="69">
        <f t="shared" si="75"/>
        <v>0</v>
      </c>
      <c r="O158" s="69">
        <f t="shared" si="75"/>
        <v>0</v>
      </c>
      <c r="P158" s="69">
        <f t="shared" si="75"/>
        <v>0</v>
      </c>
      <c r="Q158" s="69">
        <f t="shared" si="75"/>
        <v>0</v>
      </c>
      <c r="R158" s="69">
        <f t="shared" si="75"/>
        <v>0</v>
      </c>
      <c r="S158" s="69">
        <f t="shared" si="75"/>
        <v>0</v>
      </c>
      <c r="T158" s="69">
        <f t="shared" si="75"/>
        <v>6</v>
      </c>
      <c r="U158" s="69">
        <f t="shared" si="75"/>
        <v>6</v>
      </c>
      <c r="V158" s="69">
        <f t="shared" si="75"/>
        <v>0</v>
      </c>
      <c r="W158" s="69">
        <f t="shared" si="75"/>
        <v>0</v>
      </c>
      <c r="X158" s="69">
        <f t="shared" si="75"/>
        <v>0</v>
      </c>
      <c r="Y158" s="69">
        <f t="shared" si="75"/>
        <v>0</v>
      </c>
      <c r="Z158" s="69">
        <f t="shared" si="75"/>
        <v>0</v>
      </c>
      <c r="AA158" s="69">
        <f t="shared" si="75"/>
        <v>0</v>
      </c>
      <c r="AB158" s="69">
        <f t="shared" si="75"/>
        <v>0</v>
      </c>
      <c r="AC158" s="69">
        <f t="shared" si="75"/>
        <v>0</v>
      </c>
      <c r="AD158" s="69">
        <f t="shared" si="75"/>
        <v>0</v>
      </c>
      <c r="AE158" s="69">
        <f t="shared" si="75"/>
        <v>0</v>
      </c>
      <c r="AF158" s="69">
        <f t="shared" si="75"/>
        <v>0</v>
      </c>
      <c r="AG158" s="69">
        <f t="shared" si="75"/>
        <v>0</v>
      </c>
      <c r="AH158" s="69">
        <f t="shared" si="75"/>
        <v>0</v>
      </c>
      <c r="AI158" s="69">
        <f t="shared" si="75"/>
        <v>0</v>
      </c>
      <c r="AJ158" s="69">
        <f t="shared" si="75"/>
        <v>0</v>
      </c>
      <c r="AK158" s="69">
        <f t="shared" si="75"/>
        <v>0</v>
      </c>
      <c r="AL158" s="69">
        <f t="shared" si="75"/>
        <v>0</v>
      </c>
      <c r="AM158" s="69">
        <f t="shared" si="75"/>
        <v>0</v>
      </c>
      <c r="AN158" s="69">
        <f t="shared" si="75"/>
        <v>0</v>
      </c>
      <c r="AO158" s="69">
        <f t="shared" si="75"/>
        <v>0</v>
      </c>
      <c r="AP158" s="69">
        <f t="shared" si="75"/>
        <v>0</v>
      </c>
      <c r="AQ158" s="69">
        <f t="shared" si="75"/>
        <v>0</v>
      </c>
      <c r="AR158" s="69">
        <f t="shared" si="75"/>
        <v>0</v>
      </c>
      <c r="AS158" s="69">
        <f t="shared" si="75"/>
        <v>0</v>
      </c>
      <c r="AT158" s="69">
        <f t="shared" si="75"/>
        <v>0</v>
      </c>
      <c r="AU158" s="69">
        <f t="shared" si="75"/>
        <v>0</v>
      </c>
      <c r="AV158" s="69">
        <f t="shared" si="75"/>
        <v>0</v>
      </c>
      <c r="AW158" s="69">
        <f t="shared" si="75"/>
        <v>0</v>
      </c>
      <c r="AX158" s="69">
        <f t="shared" si="75"/>
        <v>0</v>
      </c>
      <c r="AY158" s="69">
        <f t="shared" si="75"/>
        <v>0</v>
      </c>
      <c r="AZ158" s="69">
        <f t="shared" si="75"/>
        <v>0</v>
      </c>
      <c r="BA158" s="69">
        <f t="shared" si="75"/>
        <v>0</v>
      </c>
      <c r="BB158" s="69">
        <f t="shared" si="75"/>
        <v>0</v>
      </c>
      <c r="BC158" s="69">
        <f t="shared" si="75"/>
        <v>0</v>
      </c>
      <c r="BD158" s="69">
        <f t="shared" si="75"/>
        <v>0</v>
      </c>
      <c r="BE158" s="47">
        <f>SUM(E158:BD158)</f>
        <v>12</v>
      </c>
    </row>
    <row r="159" spans="1:66" s="10" customFormat="1" ht="15.75">
      <c r="A159" s="142" t="s">
        <v>158</v>
      </c>
      <c r="B159" s="142"/>
      <c r="C159" s="142"/>
      <c r="D159" s="82"/>
      <c r="E159" s="70">
        <f>E158+E157</f>
        <v>36</v>
      </c>
      <c r="F159" s="70">
        <f aca="true" t="shared" si="76" ref="F159:BD159">F158+F157</f>
        <v>36</v>
      </c>
      <c r="G159" s="70">
        <f t="shared" si="76"/>
        <v>36</v>
      </c>
      <c r="H159" s="70">
        <f t="shared" si="76"/>
        <v>36</v>
      </c>
      <c r="I159" s="70">
        <f t="shared" si="76"/>
        <v>36</v>
      </c>
      <c r="J159" s="70">
        <f t="shared" si="76"/>
        <v>36</v>
      </c>
      <c r="K159" s="70">
        <f t="shared" si="76"/>
        <v>36</v>
      </c>
      <c r="L159" s="70">
        <f t="shared" si="76"/>
        <v>36</v>
      </c>
      <c r="M159" s="70">
        <f t="shared" si="76"/>
        <v>36</v>
      </c>
      <c r="N159" s="70">
        <f t="shared" si="76"/>
        <v>36</v>
      </c>
      <c r="O159" s="70">
        <f t="shared" si="76"/>
        <v>36</v>
      </c>
      <c r="P159" s="70">
        <f t="shared" si="76"/>
        <v>36</v>
      </c>
      <c r="Q159" s="70">
        <f t="shared" si="76"/>
        <v>36</v>
      </c>
      <c r="R159" s="70">
        <f t="shared" si="76"/>
        <v>36</v>
      </c>
      <c r="S159" s="70">
        <f t="shared" si="76"/>
        <v>36</v>
      </c>
      <c r="T159" s="70">
        <f t="shared" si="76"/>
        <v>36</v>
      </c>
      <c r="U159" s="70">
        <f t="shared" si="76"/>
        <v>36</v>
      </c>
      <c r="V159" s="70">
        <f t="shared" si="76"/>
        <v>0</v>
      </c>
      <c r="W159" s="70">
        <f t="shared" si="76"/>
        <v>0</v>
      </c>
      <c r="X159" s="70">
        <f t="shared" si="76"/>
        <v>36</v>
      </c>
      <c r="Y159" s="70">
        <f t="shared" si="76"/>
        <v>36</v>
      </c>
      <c r="Z159" s="70">
        <f t="shared" si="76"/>
        <v>36</v>
      </c>
      <c r="AA159" s="70">
        <f t="shared" si="76"/>
        <v>36</v>
      </c>
      <c r="AB159" s="70">
        <f t="shared" si="76"/>
        <v>36</v>
      </c>
      <c r="AC159" s="70">
        <f t="shared" si="76"/>
        <v>36</v>
      </c>
      <c r="AD159" s="70">
        <f t="shared" si="76"/>
        <v>36</v>
      </c>
      <c r="AE159" s="70">
        <f t="shared" si="76"/>
        <v>36</v>
      </c>
      <c r="AF159" s="70">
        <f t="shared" si="76"/>
        <v>36</v>
      </c>
      <c r="AG159" s="70">
        <f t="shared" si="76"/>
        <v>36</v>
      </c>
      <c r="AH159" s="70">
        <f t="shared" si="76"/>
        <v>36</v>
      </c>
      <c r="AI159" s="70">
        <f t="shared" si="76"/>
        <v>36</v>
      </c>
      <c r="AJ159" s="70">
        <f t="shared" si="76"/>
        <v>36</v>
      </c>
      <c r="AK159" s="70">
        <f t="shared" si="76"/>
        <v>36</v>
      </c>
      <c r="AL159" s="70">
        <f t="shared" si="76"/>
        <v>36</v>
      </c>
      <c r="AM159" s="70">
        <f t="shared" si="76"/>
        <v>36</v>
      </c>
      <c r="AN159" s="70">
        <f t="shared" si="76"/>
        <v>36</v>
      </c>
      <c r="AO159" s="70">
        <f t="shared" si="76"/>
        <v>36</v>
      </c>
      <c r="AP159" s="70">
        <f t="shared" si="76"/>
        <v>36</v>
      </c>
      <c r="AQ159" s="70">
        <f t="shared" si="76"/>
        <v>36</v>
      </c>
      <c r="AR159" s="70">
        <f t="shared" si="76"/>
        <v>36</v>
      </c>
      <c r="AS159" s="70">
        <f t="shared" si="76"/>
        <v>36</v>
      </c>
      <c r="AT159" s="70">
        <f t="shared" si="76"/>
        <v>36</v>
      </c>
      <c r="AU159" s="70">
        <f t="shared" si="76"/>
        <v>36</v>
      </c>
      <c r="AV159" s="70">
        <f t="shared" si="76"/>
        <v>0</v>
      </c>
      <c r="AW159" s="70">
        <f t="shared" si="76"/>
        <v>0</v>
      </c>
      <c r="AX159" s="70">
        <f t="shared" si="76"/>
        <v>0</v>
      </c>
      <c r="AY159" s="70">
        <f t="shared" si="76"/>
        <v>0</v>
      </c>
      <c r="AZ159" s="70">
        <f t="shared" si="76"/>
        <v>0</v>
      </c>
      <c r="BA159" s="70">
        <f t="shared" si="76"/>
        <v>0</v>
      </c>
      <c r="BB159" s="70">
        <f t="shared" si="76"/>
        <v>0</v>
      </c>
      <c r="BC159" s="70">
        <f t="shared" si="76"/>
        <v>0</v>
      </c>
      <c r="BD159" s="70">
        <f t="shared" si="76"/>
        <v>0</v>
      </c>
      <c r="BE159" s="47">
        <f>SUM(E159:BD159)</f>
        <v>1476</v>
      </c>
      <c r="BN159" s="10">
        <v>1476</v>
      </c>
    </row>
    <row r="172" spans="1:56" ht="12.75">
      <c r="A172" s="129" t="s">
        <v>0</v>
      </c>
      <c r="B172" s="129" t="s">
        <v>1</v>
      </c>
      <c r="C172" s="129" t="s">
        <v>2</v>
      </c>
      <c r="D172" s="83"/>
      <c r="E172" s="123" t="s">
        <v>3</v>
      </c>
      <c r="F172" s="123"/>
      <c r="G172" s="123"/>
      <c r="H172" s="123"/>
      <c r="I172" s="123"/>
      <c r="J172" s="123" t="s">
        <v>4</v>
      </c>
      <c r="K172" s="123"/>
      <c r="L172" s="123"/>
      <c r="M172" s="123"/>
      <c r="N172" s="123" t="s">
        <v>5</v>
      </c>
      <c r="O172" s="123"/>
      <c r="P172" s="123"/>
      <c r="Q172" s="123"/>
      <c r="R172" s="123" t="s">
        <v>6</v>
      </c>
      <c r="S172" s="123"/>
      <c r="T172" s="123"/>
      <c r="U172" s="123"/>
      <c r="V172" s="123"/>
      <c r="W172" s="123" t="s">
        <v>7</v>
      </c>
      <c r="X172" s="123"/>
      <c r="Y172" s="123"/>
      <c r="Z172" s="123"/>
      <c r="AA172" s="123" t="s">
        <v>8</v>
      </c>
      <c r="AB172" s="123"/>
      <c r="AC172" s="123"/>
      <c r="AD172" s="123"/>
      <c r="AE172" s="123" t="s">
        <v>9</v>
      </c>
      <c r="AF172" s="123"/>
      <c r="AG172" s="123"/>
      <c r="AH172" s="123"/>
      <c r="AI172" s="123" t="s">
        <v>10</v>
      </c>
      <c r="AJ172" s="123"/>
      <c r="AK172" s="123"/>
      <c r="AL172" s="123"/>
      <c r="AM172" s="123"/>
      <c r="AN172" s="123" t="s">
        <v>11</v>
      </c>
      <c r="AO172" s="123"/>
      <c r="AP172" s="123"/>
      <c r="AQ172" s="123"/>
      <c r="AR172" s="123" t="s">
        <v>12</v>
      </c>
      <c r="AS172" s="123"/>
      <c r="AT172" s="123"/>
      <c r="AU172" s="123"/>
      <c r="AV172" s="123" t="s">
        <v>13</v>
      </c>
      <c r="AW172" s="123"/>
      <c r="AX172" s="123"/>
      <c r="AY172" s="123"/>
      <c r="AZ172" s="123"/>
      <c r="BA172" s="123" t="s">
        <v>14</v>
      </c>
      <c r="BB172" s="123"/>
      <c r="BC172" s="123"/>
      <c r="BD172" s="123"/>
    </row>
    <row r="173" spans="1:57" ht="41.25">
      <c r="A173" s="129"/>
      <c r="B173" s="129"/>
      <c r="C173" s="129"/>
      <c r="D173" s="83"/>
      <c r="E173" s="1" t="s">
        <v>21</v>
      </c>
      <c r="F173" s="2" t="s">
        <v>22</v>
      </c>
      <c r="G173" s="2" t="s">
        <v>23</v>
      </c>
      <c r="H173" s="2" t="s">
        <v>29</v>
      </c>
      <c r="I173" s="2" t="s">
        <v>24</v>
      </c>
      <c r="J173" s="2" t="s">
        <v>25</v>
      </c>
      <c r="K173" s="2" t="s">
        <v>26</v>
      </c>
      <c r="L173" s="2" t="s">
        <v>27</v>
      </c>
      <c r="M173" s="2" t="s">
        <v>28</v>
      </c>
      <c r="N173" s="2" t="s">
        <v>54</v>
      </c>
      <c r="O173" s="2" t="s">
        <v>55</v>
      </c>
      <c r="P173" s="2" t="s">
        <v>56</v>
      </c>
      <c r="Q173" s="2" t="s">
        <v>57</v>
      </c>
      <c r="R173" s="2" t="s">
        <v>58</v>
      </c>
      <c r="S173" s="2" t="s">
        <v>59</v>
      </c>
      <c r="T173" s="2" t="s">
        <v>60</v>
      </c>
      <c r="U173" s="2" t="s">
        <v>61</v>
      </c>
      <c r="V173" s="2" t="s">
        <v>62</v>
      </c>
      <c r="W173" s="2" t="s">
        <v>63</v>
      </c>
      <c r="X173" s="2" t="s">
        <v>64</v>
      </c>
      <c r="Y173" s="2" t="s">
        <v>65</v>
      </c>
      <c r="Z173" s="2" t="s">
        <v>66</v>
      </c>
      <c r="AA173" s="2" t="s">
        <v>67</v>
      </c>
      <c r="AB173" s="2" t="s">
        <v>68</v>
      </c>
      <c r="AC173" s="2" t="s">
        <v>69</v>
      </c>
      <c r="AD173" s="2" t="s">
        <v>70</v>
      </c>
      <c r="AE173" s="2" t="s">
        <v>67</v>
      </c>
      <c r="AF173" s="2" t="s">
        <v>68</v>
      </c>
      <c r="AG173" s="2" t="s">
        <v>69</v>
      </c>
      <c r="AH173" s="2" t="s">
        <v>71</v>
      </c>
      <c r="AI173" s="2" t="s">
        <v>72</v>
      </c>
      <c r="AJ173" s="2" t="s">
        <v>73</v>
      </c>
      <c r="AK173" s="2" t="s">
        <v>74</v>
      </c>
      <c r="AL173" s="2" t="s">
        <v>75</v>
      </c>
      <c r="AM173" s="2" t="s">
        <v>76</v>
      </c>
      <c r="AN173" s="2" t="s">
        <v>77</v>
      </c>
      <c r="AO173" s="2" t="s">
        <v>78</v>
      </c>
      <c r="AP173" s="2" t="s">
        <v>79</v>
      </c>
      <c r="AQ173" s="2" t="s">
        <v>80</v>
      </c>
      <c r="AR173" s="2" t="s">
        <v>58</v>
      </c>
      <c r="AS173" s="2" t="s">
        <v>59</v>
      </c>
      <c r="AT173" s="2" t="s">
        <v>81</v>
      </c>
      <c r="AU173" s="2" t="s">
        <v>61</v>
      </c>
      <c r="AV173" s="1" t="s">
        <v>82</v>
      </c>
      <c r="AW173" s="2" t="s">
        <v>73</v>
      </c>
      <c r="AX173" s="2" t="s">
        <v>74</v>
      </c>
      <c r="AY173" s="2" t="s">
        <v>75</v>
      </c>
      <c r="AZ173" s="2" t="s">
        <v>83</v>
      </c>
      <c r="BA173" s="2" t="s">
        <v>84</v>
      </c>
      <c r="BB173" s="2" t="s">
        <v>55</v>
      </c>
      <c r="BC173" s="2" t="s">
        <v>56</v>
      </c>
      <c r="BD173" s="12" t="s">
        <v>85</v>
      </c>
      <c r="BE173" s="124" t="s">
        <v>94</v>
      </c>
    </row>
    <row r="174" spans="1:57" ht="12.75">
      <c r="A174" s="129"/>
      <c r="B174" s="129"/>
      <c r="C174" s="129"/>
      <c r="D174" s="85"/>
      <c r="E174" s="126" t="s">
        <v>15</v>
      </c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8"/>
      <c r="BE174" s="125"/>
    </row>
    <row r="175" spans="1:57" ht="12.75">
      <c r="A175" s="129"/>
      <c r="B175" s="129"/>
      <c r="C175" s="129"/>
      <c r="D175" s="86"/>
      <c r="E175" s="13">
        <v>1</v>
      </c>
      <c r="F175" s="9">
        <v>2</v>
      </c>
      <c r="G175" s="9">
        <v>3</v>
      </c>
      <c r="H175" s="9">
        <v>4</v>
      </c>
      <c r="I175" s="9">
        <v>5</v>
      </c>
      <c r="J175" s="9">
        <v>6</v>
      </c>
      <c r="K175" s="9">
        <v>7</v>
      </c>
      <c r="L175" s="14">
        <v>8</v>
      </c>
      <c r="M175" s="14">
        <v>9</v>
      </c>
      <c r="N175" s="14">
        <v>10</v>
      </c>
      <c r="O175" s="14">
        <v>11</v>
      </c>
      <c r="P175" s="14">
        <v>12</v>
      </c>
      <c r="Q175" s="14">
        <v>13</v>
      </c>
      <c r="R175" s="14">
        <v>14</v>
      </c>
      <c r="S175" s="14">
        <v>15</v>
      </c>
      <c r="T175" s="14">
        <v>16</v>
      </c>
      <c r="U175" s="14">
        <v>17</v>
      </c>
      <c r="V175" s="14">
        <v>18</v>
      </c>
      <c r="W175" s="14">
        <v>19</v>
      </c>
      <c r="X175" s="14">
        <v>20</v>
      </c>
      <c r="Y175" s="14">
        <v>21</v>
      </c>
      <c r="Z175" s="14">
        <v>22</v>
      </c>
      <c r="AA175" s="14">
        <v>23</v>
      </c>
      <c r="AB175" s="14">
        <v>24</v>
      </c>
      <c r="AC175" s="14">
        <v>25</v>
      </c>
      <c r="AD175" s="14">
        <v>26</v>
      </c>
      <c r="AE175" s="14">
        <v>27</v>
      </c>
      <c r="AF175" s="14">
        <v>28</v>
      </c>
      <c r="AG175" s="14">
        <v>29</v>
      </c>
      <c r="AH175" s="14">
        <v>30</v>
      </c>
      <c r="AI175" s="14">
        <v>31</v>
      </c>
      <c r="AJ175" s="14">
        <v>32</v>
      </c>
      <c r="AK175" s="14">
        <v>33</v>
      </c>
      <c r="AL175" s="14">
        <v>34</v>
      </c>
      <c r="AM175" s="14">
        <v>35</v>
      </c>
      <c r="AN175" s="14">
        <v>36</v>
      </c>
      <c r="AO175" s="14">
        <v>37</v>
      </c>
      <c r="AP175" s="14">
        <v>38</v>
      </c>
      <c r="AQ175" s="14">
        <v>39</v>
      </c>
      <c r="AR175" s="14">
        <v>40</v>
      </c>
      <c r="AS175" s="14">
        <v>41</v>
      </c>
      <c r="AT175" s="14">
        <v>42</v>
      </c>
      <c r="AU175" s="14">
        <v>43</v>
      </c>
      <c r="AV175" s="14">
        <v>44</v>
      </c>
      <c r="AW175" s="14">
        <v>45</v>
      </c>
      <c r="AX175" s="14">
        <v>46</v>
      </c>
      <c r="AY175" s="14">
        <v>47</v>
      </c>
      <c r="AZ175" s="14">
        <v>48</v>
      </c>
      <c r="BA175" s="14">
        <v>49</v>
      </c>
      <c r="BB175" s="14">
        <v>50</v>
      </c>
      <c r="BC175" s="14">
        <v>51</v>
      </c>
      <c r="BD175" s="14">
        <v>52</v>
      </c>
      <c r="BE175" s="125"/>
    </row>
    <row r="176" spans="1:57" ht="18" customHeight="1">
      <c r="A176" s="122">
        <v>3</v>
      </c>
      <c r="B176" s="37" t="s">
        <v>36</v>
      </c>
      <c r="C176" s="38" t="s">
        <v>16</v>
      </c>
      <c r="D176" s="38"/>
      <c r="E176" s="35">
        <f aca="true" t="shared" si="77" ref="E176:U176">E177+E190+E206</f>
        <v>20</v>
      </c>
      <c r="F176" s="35">
        <f t="shared" si="77"/>
        <v>20</v>
      </c>
      <c r="G176" s="35">
        <f t="shared" si="77"/>
        <v>20</v>
      </c>
      <c r="H176" s="35">
        <f t="shared" si="77"/>
        <v>20</v>
      </c>
      <c r="I176" s="35">
        <f t="shared" si="77"/>
        <v>20</v>
      </c>
      <c r="J176" s="35">
        <f t="shared" si="77"/>
        <v>20</v>
      </c>
      <c r="K176" s="35">
        <f t="shared" si="77"/>
        <v>20</v>
      </c>
      <c r="L176" s="35">
        <f t="shared" si="77"/>
        <v>20</v>
      </c>
      <c r="M176" s="35">
        <f t="shared" si="77"/>
        <v>20</v>
      </c>
      <c r="N176" s="35">
        <f t="shared" si="77"/>
        <v>20</v>
      </c>
      <c r="O176" s="35">
        <f t="shared" si="77"/>
        <v>20</v>
      </c>
      <c r="P176" s="35">
        <f t="shared" si="77"/>
        <v>20</v>
      </c>
      <c r="Q176" s="35">
        <f t="shared" si="77"/>
        <v>20</v>
      </c>
      <c r="R176" s="35">
        <f t="shared" si="77"/>
        <v>20</v>
      </c>
      <c r="S176" s="35">
        <f t="shared" si="77"/>
        <v>12</v>
      </c>
      <c r="T176" s="35">
        <f t="shared" si="77"/>
        <v>12</v>
      </c>
      <c r="U176" s="35">
        <f t="shared" si="77"/>
        <v>8</v>
      </c>
      <c r="V176" s="16"/>
      <c r="W176" s="16"/>
      <c r="X176" s="35">
        <f aca="true" t="shared" si="78" ref="X176:AU176">X177+X190+X206</f>
        <v>17</v>
      </c>
      <c r="Y176" s="35">
        <f t="shared" si="78"/>
        <v>17</v>
      </c>
      <c r="Z176" s="35">
        <f t="shared" si="78"/>
        <v>17</v>
      </c>
      <c r="AA176" s="35">
        <f t="shared" si="78"/>
        <v>17</v>
      </c>
      <c r="AB176" s="35">
        <f t="shared" si="78"/>
        <v>17</v>
      </c>
      <c r="AC176" s="35">
        <f t="shared" si="78"/>
        <v>17</v>
      </c>
      <c r="AD176" s="35">
        <f t="shared" si="78"/>
        <v>17</v>
      </c>
      <c r="AE176" s="35">
        <f t="shared" si="78"/>
        <v>17</v>
      </c>
      <c r="AF176" s="35">
        <f t="shared" si="78"/>
        <v>17</v>
      </c>
      <c r="AG176" s="35">
        <f t="shared" si="78"/>
        <v>15</v>
      </c>
      <c r="AH176" s="35">
        <f t="shared" si="78"/>
        <v>15</v>
      </c>
      <c r="AI176" s="35">
        <f t="shared" si="78"/>
        <v>12</v>
      </c>
      <c r="AJ176" s="35">
        <f t="shared" si="78"/>
        <v>11</v>
      </c>
      <c r="AK176" s="35">
        <f t="shared" si="78"/>
        <v>10</v>
      </c>
      <c r="AL176" s="35">
        <f t="shared" si="78"/>
        <v>5</v>
      </c>
      <c r="AM176" s="35">
        <f t="shared" si="78"/>
        <v>5</v>
      </c>
      <c r="AN176" s="35">
        <f t="shared" si="78"/>
        <v>0</v>
      </c>
      <c r="AO176" s="35">
        <f t="shared" si="78"/>
        <v>0</v>
      </c>
      <c r="AP176" s="35">
        <f t="shared" si="78"/>
        <v>0</v>
      </c>
      <c r="AQ176" s="35">
        <f t="shared" si="78"/>
        <v>0</v>
      </c>
      <c r="AR176" s="35">
        <f t="shared" si="78"/>
        <v>0</v>
      </c>
      <c r="AS176" s="35">
        <f t="shared" si="78"/>
        <v>0</v>
      </c>
      <c r="AT176" s="35">
        <f t="shared" si="78"/>
        <v>0</v>
      </c>
      <c r="AU176" s="35">
        <f t="shared" si="78"/>
        <v>0</v>
      </c>
      <c r="AV176" s="16"/>
      <c r="AW176" s="16"/>
      <c r="AX176" s="16"/>
      <c r="AY176" s="16"/>
      <c r="AZ176" s="16"/>
      <c r="BA176" s="16"/>
      <c r="BB176" s="16"/>
      <c r="BC176" s="16"/>
      <c r="BD176" s="16"/>
      <c r="BE176" s="15">
        <f>BE177+BE190+BE206</f>
        <v>550</v>
      </c>
    </row>
    <row r="177" spans="1:57" ht="31.5" customHeight="1">
      <c r="A177" s="122"/>
      <c r="B177" s="37" t="s">
        <v>122</v>
      </c>
      <c r="C177" s="38" t="s">
        <v>121</v>
      </c>
      <c r="D177" s="38"/>
      <c r="E177" s="35">
        <f>E178+E187</f>
        <v>4</v>
      </c>
      <c r="F177" s="35">
        <f aca="true" t="shared" si="79" ref="F177:U177">F178+F187</f>
        <v>4</v>
      </c>
      <c r="G177" s="35">
        <f t="shared" si="79"/>
        <v>4</v>
      </c>
      <c r="H177" s="35">
        <f t="shared" si="79"/>
        <v>4</v>
      </c>
      <c r="I177" s="35">
        <f t="shared" si="79"/>
        <v>4</v>
      </c>
      <c r="J177" s="35">
        <f t="shared" si="79"/>
        <v>4</v>
      </c>
      <c r="K177" s="35">
        <f t="shared" si="79"/>
        <v>4</v>
      </c>
      <c r="L177" s="35">
        <f t="shared" si="79"/>
        <v>4</v>
      </c>
      <c r="M177" s="35">
        <f t="shared" si="79"/>
        <v>4</v>
      </c>
      <c r="N177" s="35">
        <f t="shared" si="79"/>
        <v>4</v>
      </c>
      <c r="O177" s="35">
        <f t="shared" si="79"/>
        <v>4</v>
      </c>
      <c r="P177" s="35">
        <f t="shared" si="79"/>
        <v>4</v>
      </c>
      <c r="Q177" s="35">
        <f t="shared" si="79"/>
        <v>4</v>
      </c>
      <c r="R177" s="35">
        <f t="shared" si="79"/>
        <v>4</v>
      </c>
      <c r="S177" s="35">
        <f t="shared" si="79"/>
        <v>0</v>
      </c>
      <c r="T177" s="35">
        <f t="shared" si="79"/>
        <v>0</v>
      </c>
      <c r="U177" s="35">
        <f t="shared" si="79"/>
        <v>0</v>
      </c>
      <c r="V177" s="16"/>
      <c r="W177" s="16"/>
      <c r="X177" s="35">
        <f aca="true" t="shared" si="80" ref="X177:AU177">X178+X187</f>
        <v>0</v>
      </c>
      <c r="Y177" s="35">
        <f t="shared" si="80"/>
        <v>0</v>
      </c>
      <c r="Z177" s="35">
        <f t="shared" si="80"/>
        <v>0</v>
      </c>
      <c r="AA177" s="35">
        <f t="shared" si="80"/>
        <v>0</v>
      </c>
      <c r="AB177" s="35">
        <f t="shared" si="80"/>
        <v>0</v>
      </c>
      <c r="AC177" s="35">
        <f t="shared" si="80"/>
        <v>0</v>
      </c>
      <c r="AD177" s="35">
        <f t="shared" si="80"/>
        <v>0</v>
      </c>
      <c r="AE177" s="35">
        <f t="shared" si="80"/>
        <v>0</v>
      </c>
      <c r="AF177" s="35">
        <f t="shared" si="80"/>
        <v>0</v>
      </c>
      <c r="AG177" s="35">
        <f t="shared" si="80"/>
        <v>0</v>
      </c>
      <c r="AH177" s="35">
        <f t="shared" si="80"/>
        <v>0</v>
      </c>
      <c r="AI177" s="35">
        <f t="shared" si="80"/>
        <v>0</v>
      </c>
      <c r="AJ177" s="35">
        <f t="shared" si="80"/>
        <v>0</v>
      </c>
      <c r="AK177" s="35">
        <f t="shared" si="80"/>
        <v>0</v>
      </c>
      <c r="AL177" s="35">
        <f t="shared" si="80"/>
        <v>0</v>
      </c>
      <c r="AM177" s="35">
        <f t="shared" si="80"/>
        <v>0</v>
      </c>
      <c r="AN177" s="35">
        <f t="shared" si="80"/>
        <v>0</v>
      </c>
      <c r="AO177" s="35">
        <f t="shared" si="80"/>
        <v>0</v>
      </c>
      <c r="AP177" s="35">
        <f t="shared" si="80"/>
        <v>0</v>
      </c>
      <c r="AQ177" s="35">
        <f t="shared" si="80"/>
        <v>0</v>
      </c>
      <c r="AR177" s="35">
        <f t="shared" si="80"/>
        <v>0</v>
      </c>
      <c r="AS177" s="35">
        <f t="shared" si="80"/>
        <v>0</v>
      </c>
      <c r="AT177" s="35">
        <f t="shared" si="80"/>
        <v>0</v>
      </c>
      <c r="AU177" s="35">
        <f t="shared" si="80"/>
        <v>0</v>
      </c>
      <c r="AV177" s="16"/>
      <c r="AW177" s="16"/>
      <c r="AX177" s="16"/>
      <c r="AY177" s="16"/>
      <c r="AZ177" s="16"/>
      <c r="BA177" s="16"/>
      <c r="BB177" s="16"/>
      <c r="BC177" s="16"/>
      <c r="BD177" s="16"/>
      <c r="BE177" s="15">
        <f>BE178+BE187</f>
        <v>56</v>
      </c>
    </row>
    <row r="178" spans="1:57" ht="13.5">
      <c r="A178" s="122"/>
      <c r="B178" s="39" t="s">
        <v>124</v>
      </c>
      <c r="C178" s="40" t="s">
        <v>123</v>
      </c>
      <c r="D178" s="40"/>
      <c r="E178" s="36">
        <f>SUM(E179:E185)</f>
        <v>0</v>
      </c>
      <c r="F178" s="36">
        <f aca="true" t="shared" si="81" ref="F178:U178">SUM(F179:F185)</f>
        <v>0</v>
      </c>
      <c r="G178" s="36">
        <f t="shared" si="81"/>
        <v>0</v>
      </c>
      <c r="H178" s="36">
        <f t="shared" si="81"/>
        <v>0</v>
      </c>
      <c r="I178" s="36">
        <f t="shared" si="81"/>
        <v>0</v>
      </c>
      <c r="J178" s="36">
        <f t="shared" si="81"/>
        <v>0</v>
      </c>
      <c r="K178" s="36">
        <f t="shared" si="81"/>
        <v>0</v>
      </c>
      <c r="L178" s="36">
        <f t="shared" si="81"/>
        <v>0</v>
      </c>
      <c r="M178" s="36">
        <f t="shared" si="81"/>
        <v>0</v>
      </c>
      <c r="N178" s="36">
        <f t="shared" si="81"/>
        <v>0</v>
      </c>
      <c r="O178" s="36">
        <f t="shared" si="81"/>
        <v>0</v>
      </c>
      <c r="P178" s="36">
        <f t="shared" si="81"/>
        <v>0</v>
      </c>
      <c r="Q178" s="36">
        <f t="shared" si="81"/>
        <v>0</v>
      </c>
      <c r="R178" s="36">
        <f t="shared" si="81"/>
        <v>0</v>
      </c>
      <c r="S178" s="36">
        <f t="shared" si="81"/>
        <v>0</v>
      </c>
      <c r="T178" s="36">
        <f t="shared" si="81"/>
        <v>0</v>
      </c>
      <c r="U178" s="36">
        <f t="shared" si="81"/>
        <v>0</v>
      </c>
      <c r="V178" s="6"/>
      <c r="W178" s="6"/>
      <c r="X178" s="36">
        <f aca="true" t="shared" si="82" ref="X178:AU178">SUM(X179:X185)</f>
        <v>0</v>
      </c>
      <c r="Y178" s="36">
        <f t="shared" si="82"/>
        <v>0</v>
      </c>
      <c r="Z178" s="36">
        <f t="shared" si="82"/>
        <v>0</v>
      </c>
      <c r="AA178" s="36">
        <f t="shared" si="82"/>
        <v>0</v>
      </c>
      <c r="AB178" s="36">
        <f t="shared" si="82"/>
        <v>0</v>
      </c>
      <c r="AC178" s="36">
        <f t="shared" si="82"/>
        <v>0</v>
      </c>
      <c r="AD178" s="36">
        <f t="shared" si="82"/>
        <v>0</v>
      </c>
      <c r="AE178" s="36">
        <f t="shared" si="82"/>
        <v>0</v>
      </c>
      <c r="AF178" s="36">
        <f t="shared" si="82"/>
        <v>0</v>
      </c>
      <c r="AG178" s="36">
        <f t="shared" si="82"/>
        <v>0</v>
      </c>
      <c r="AH178" s="36">
        <f t="shared" si="82"/>
        <v>0</v>
      </c>
      <c r="AI178" s="36">
        <f t="shared" si="82"/>
        <v>0</v>
      </c>
      <c r="AJ178" s="36">
        <f t="shared" si="82"/>
        <v>0</v>
      </c>
      <c r="AK178" s="36">
        <f t="shared" si="82"/>
        <v>0</v>
      </c>
      <c r="AL178" s="36">
        <f t="shared" si="82"/>
        <v>0</v>
      </c>
      <c r="AM178" s="36">
        <f t="shared" si="82"/>
        <v>0</v>
      </c>
      <c r="AN178" s="36">
        <f t="shared" si="82"/>
        <v>0</v>
      </c>
      <c r="AO178" s="36">
        <f t="shared" si="82"/>
        <v>0</v>
      </c>
      <c r="AP178" s="36">
        <f t="shared" si="82"/>
        <v>0</v>
      </c>
      <c r="AQ178" s="36">
        <f t="shared" si="82"/>
        <v>0</v>
      </c>
      <c r="AR178" s="36">
        <f t="shared" si="82"/>
        <v>0</v>
      </c>
      <c r="AS178" s="36">
        <f t="shared" si="82"/>
        <v>0</v>
      </c>
      <c r="AT178" s="36">
        <f t="shared" si="82"/>
        <v>0</v>
      </c>
      <c r="AU178" s="36">
        <f t="shared" si="82"/>
        <v>0</v>
      </c>
      <c r="AV178" s="6"/>
      <c r="AW178" s="6"/>
      <c r="AX178" s="6"/>
      <c r="AY178" s="6"/>
      <c r="AZ178" s="6"/>
      <c r="BA178" s="6"/>
      <c r="BB178" s="6"/>
      <c r="BC178" s="6"/>
      <c r="BD178" s="6"/>
      <c r="BE178" s="7">
        <f>SUM(BE179:BE185)</f>
        <v>0</v>
      </c>
    </row>
    <row r="179" spans="1:57" ht="12.75" hidden="1">
      <c r="A179" s="122"/>
      <c r="B179" s="20" t="s">
        <v>37</v>
      </c>
      <c r="C179" s="4" t="s">
        <v>87</v>
      </c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5"/>
      <c r="W179" s="5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5"/>
      <c r="AW179" s="5"/>
      <c r="AX179" s="5"/>
      <c r="AY179" s="5"/>
      <c r="AZ179" s="5"/>
      <c r="BA179" s="5"/>
      <c r="BB179" s="5"/>
      <c r="BC179" s="5"/>
      <c r="BD179" s="5"/>
      <c r="BE179" s="3">
        <f aca="true" t="shared" si="83" ref="BE179:BE189">SUM(E179:BD179)</f>
        <v>0</v>
      </c>
    </row>
    <row r="180" spans="1:57" ht="12.75" hidden="1">
      <c r="A180" s="122"/>
      <c r="B180" s="20" t="s">
        <v>40</v>
      </c>
      <c r="C180" s="4" t="s">
        <v>88</v>
      </c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11"/>
      <c r="W180" s="11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5"/>
      <c r="AW180" s="5"/>
      <c r="AX180" s="5"/>
      <c r="AY180" s="5"/>
      <c r="AZ180" s="5"/>
      <c r="BA180" s="5"/>
      <c r="BB180" s="5"/>
      <c r="BC180" s="5"/>
      <c r="BD180" s="5"/>
      <c r="BE180" s="3">
        <f t="shared" si="83"/>
        <v>0</v>
      </c>
    </row>
    <row r="181" spans="1:57" ht="12.75" hidden="1">
      <c r="A181" s="122"/>
      <c r="B181" s="20" t="s">
        <v>43</v>
      </c>
      <c r="C181" s="4" t="s">
        <v>30</v>
      </c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11"/>
      <c r="W181" s="11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5"/>
      <c r="AW181" s="5"/>
      <c r="AX181" s="5"/>
      <c r="AY181" s="5"/>
      <c r="AZ181" s="5"/>
      <c r="BA181" s="5"/>
      <c r="BB181" s="5"/>
      <c r="BC181" s="5"/>
      <c r="BD181" s="5"/>
      <c r="BE181" s="3">
        <f t="shared" si="83"/>
        <v>0</v>
      </c>
    </row>
    <row r="182" spans="1:57" ht="12.75" hidden="1">
      <c r="A182" s="122"/>
      <c r="B182" s="20" t="s">
        <v>44</v>
      </c>
      <c r="C182" s="4" t="s">
        <v>38</v>
      </c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1"/>
      <c r="W182" s="11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5"/>
      <c r="AW182" s="5"/>
      <c r="AX182" s="5"/>
      <c r="AY182" s="5"/>
      <c r="AZ182" s="5"/>
      <c r="BA182" s="5"/>
      <c r="BB182" s="5"/>
      <c r="BC182" s="5"/>
      <c r="BD182" s="5"/>
      <c r="BE182" s="3">
        <f t="shared" si="83"/>
        <v>0</v>
      </c>
    </row>
    <row r="183" spans="1:57" ht="12.75" hidden="1">
      <c r="A183" s="122"/>
      <c r="B183" s="20" t="s">
        <v>47</v>
      </c>
      <c r="C183" s="4" t="s">
        <v>20</v>
      </c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1"/>
      <c r="W183" s="11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5"/>
      <c r="AW183" s="5"/>
      <c r="AX183" s="5"/>
      <c r="AY183" s="5"/>
      <c r="AZ183" s="5"/>
      <c r="BA183" s="5"/>
      <c r="BB183" s="5"/>
      <c r="BC183" s="5"/>
      <c r="BD183" s="5"/>
      <c r="BE183" s="3">
        <f t="shared" si="83"/>
        <v>0</v>
      </c>
    </row>
    <row r="184" spans="1:57" ht="25.5" hidden="1">
      <c r="A184" s="122"/>
      <c r="B184" s="20" t="s">
        <v>48</v>
      </c>
      <c r="C184" s="4" t="s">
        <v>34</v>
      </c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11"/>
      <c r="W184" s="11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5"/>
      <c r="AW184" s="5"/>
      <c r="AX184" s="5"/>
      <c r="AY184" s="5"/>
      <c r="AZ184" s="5"/>
      <c r="BA184" s="5"/>
      <c r="BB184" s="5"/>
      <c r="BC184" s="5"/>
      <c r="BD184" s="5"/>
      <c r="BE184" s="3">
        <f t="shared" si="83"/>
        <v>0</v>
      </c>
    </row>
    <row r="185" spans="1:57" ht="12.75">
      <c r="A185" s="122"/>
      <c r="B185" s="117" t="s">
        <v>52</v>
      </c>
      <c r="C185" s="117" t="s">
        <v>118</v>
      </c>
      <c r="D185" s="4" t="s">
        <v>160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11"/>
      <c r="W185" s="11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5"/>
      <c r="AW185" s="5"/>
      <c r="AX185" s="5"/>
      <c r="AY185" s="5"/>
      <c r="AZ185" s="5"/>
      <c r="BA185" s="5"/>
      <c r="BB185" s="5"/>
      <c r="BC185" s="5"/>
      <c r="BD185" s="5"/>
      <c r="BE185" s="3">
        <f t="shared" si="83"/>
        <v>0</v>
      </c>
    </row>
    <row r="186" spans="1:57" s="92" customFormat="1" ht="12.75">
      <c r="A186" s="122"/>
      <c r="B186" s="118"/>
      <c r="C186" s="118"/>
      <c r="D186" s="89" t="s">
        <v>162</v>
      </c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4"/>
      <c r="W186" s="94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91"/>
      <c r="AW186" s="91"/>
      <c r="AX186" s="91"/>
      <c r="AY186" s="91"/>
      <c r="AZ186" s="91"/>
      <c r="BA186" s="91"/>
      <c r="BB186" s="91"/>
      <c r="BC186" s="91"/>
      <c r="BD186" s="91"/>
      <c r="BE186" s="90">
        <f t="shared" si="83"/>
        <v>0</v>
      </c>
    </row>
    <row r="187" spans="1:57" ht="13.5">
      <c r="A187" s="122"/>
      <c r="B187" s="39" t="s">
        <v>126</v>
      </c>
      <c r="C187" s="40" t="s">
        <v>125</v>
      </c>
      <c r="D187" s="40"/>
      <c r="E187" s="36">
        <f>E188</f>
        <v>4</v>
      </c>
      <c r="F187" s="36">
        <f aca="true" t="shared" si="84" ref="F187:U187">F188</f>
        <v>4</v>
      </c>
      <c r="G187" s="36">
        <f t="shared" si="84"/>
        <v>4</v>
      </c>
      <c r="H187" s="36">
        <f t="shared" si="84"/>
        <v>4</v>
      </c>
      <c r="I187" s="36">
        <f t="shared" si="84"/>
        <v>4</v>
      </c>
      <c r="J187" s="36">
        <f t="shared" si="84"/>
        <v>4</v>
      </c>
      <c r="K187" s="36">
        <f t="shared" si="84"/>
        <v>4</v>
      </c>
      <c r="L187" s="36">
        <f t="shared" si="84"/>
        <v>4</v>
      </c>
      <c r="M187" s="36">
        <f t="shared" si="84"/>
        <v>4</v>
      </c>
      <c r="N187" s="36">
        <f t="shared" si="84"/>
        <v>4</v>
      </c>
      <c r="O187" s="36">
        <f t="shared" si="84"/>
        <v>4</v>
      </c>
      <c r="P187" s="36">
        <f t="shared" si="84"/>
        <v>4</v>
      </c>
      <c r="Q187" s="36">
        <f t="shared" si="84"/>
        <v>4</v>
      </c>
      <c r="R187" s="36">
        <f t="shared" si="84"/>
        <v>4</v>
      </c>
      <c r="S187" s="36">
        <f t="shared" si="84"/>
        <v>0</v>
      </c>
      <c r="T187" s="36">
        <f t="shared" si="84"/>
        <v>0</v>
      </c>
      <c r="U187" s="36">
        <f t="shared" si="84"/>
        <v>0</v>
      </c>
      <c r="V187" s="11"/>
      <c r="W187" s="11"/>
      <c r="X187" s="36">
        <f aca="true" t="shared" si="85" ref="X187:AU187">X188</f>
        <v>0</v>
      </c>
      <c r="Y187" s="36">
        <f t="shared" si="85"/>
        <v>0</v>
      </c>
      <c r="Z187" s="36">
        <f t="shared" si="85"/>
        <v>0</v>
      </c>
      <c r="AA187" s="36">
        <f t="shared" si="85"/>
        <v>0</v>
      </c>
      <c r="AB187" s="36">
        <f t="shared" si="85"/>
        <v>0</v>
      </c>
      <c r="AC187" s="36">
        <f t="shared" si="85"/>
        <v>0</v>
      </c>
      <c r="AD187" s="36">
        <f t="shared" si="85"/>
        <v>0</v>
      </c>
      <c r="AE187" s="36">
        <f t="shared" si="85"/>
        <v>0</v>
      </c>
      <c r="AF187" s="36">
        <f t="shared" si="85"/>
        <v>0</v>
      </c>
      <c r="AG187" s="36">
        <f t="shared" si="85"/>
        <v>0</v>
      </c>
      <c r="AH187" s="36">
        <f t="shared" si="85"/>
        <v>0</v>
      </c>
      <c r="AI187" s="36">
        <f t="shared" si="85"/>
        <v>0</v>
      </c>
      <c r="AJ187" s="36">
        <f t="shared" si="85"/>
        <v>0</v>
      </c>
      <c r="AK187" s="36">
        <f t="shared" si="85"/>
        <v>0</v>
      </c>
      <c r="AL187" s="36">
        <f t="shared" si="85"/>
        <v>0</v>
      </c>
      <c r="AM187" s="36">
        <f t="shared" si="85"/>
        <v>0</v>
      </c>
      <c r="AN187" s="36">
        <f t="shared" si="85"/>
        <v>0</v>
      </c>
      <c r="AO187" s="36">
        <f t="shared" si="85"/>
        <v>0</v>
      </c>
      <c r="AP187" s="36">
        <f t="shared" si="85"/>
        <v>0</v>
      </c>
      <c r="AQ187" s="36">
        <f t="shared" si="85"/>
        <v>0</v>
      </c>
      <c r="AR187" s="36">
        <f t="shared" si="85"/>
        <v>0</v>
      </c>
      <c r="AS187" s="36">
        <f t="shared" si="85"/>
        <v>0</v>
      </c>
      <c r="AT187" s="36">
        <f t="shared" si="85"/>
        <v>0</v>
      </c>
      <c r="AU187" s="36">
        <f t="shared" si="85"/>
        <v>0</v>
      </c>
      <c r="AV187" s="6"/>
      <c r="AW187" s="6"/>
      <c r="AX187" s="6"/>
      <c r="AY187" s="6"/>
      <c r="AZ187" s="6"/>
      <c r="BA187" s="6"/>
      <c r="BB187" s="6"/>
      <c r="BC187" s="6"/>
      <c r="BD187" s="6"/>
      <c r="BE187" s="7">
        <f>BE188</f>
        <v>56</v>
      </c>
    </row>
    <row r="188" spans="1:57" ht="12.75">
      <c r="A188" s="122"/>
      <c r="B188" s="119" t="s">
        <v>53</v>
      </c>
      <c r="C188" s="119" t="s">
        <v>119</v>
      </c>
      <c r="D188" s="4" t="s">
        <v>160</v>
      </c>
      <c r="E188" s="3">
        <v>4</v>
      </c>
      <c r="F188" s="3">
        <v>4</v>
      </c>
      <c r="G188" s="3">
        <v>4</v>
      </c>
      <c r="H188" s="3">
        <v>4</v>
      </c>
      <c r="I188" s="3">
        <v>4</v>
      </c>
      <c r="J188" s="3">
        <v>4</v>
      </c>
      <c r="K188" s="3">
        <v>4</v>
      </c>
      <c r="L188" s="3">
        <v>4</v>
      </c>
      <c r="M188" s="3">
        <v>4</v>
      </c>
      <c r="N188" s="3">
        <v>4</v>
      </c>
      <c r="O188" s="3">
        <v>4</v>
      </c>
      <c r="P188" s="3">
        <v>4</v>
      </c>
      <c r="Q188" s="3">
        <v>4</v>
      </c>
      <c r="R188" s="3">
        <v>4</v>
      </c>
      <c r="S188" s="3"/>
      <c r="T188" s="3"/>
      <c r="U188" s="107"/>
      <c r="V188" s="11"/>
      <c r="W188" s="11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5"/>
      <c r="AW188" s="5"/>
      <c r="AX188" s="5"/>
      <c r="AY188" s="5"/>
      <c r="AZ188" s="5"/>
      <c r="BA188" s="5"/>
      <c r="BB188" s="5"/>
      <c r="BC188" s="5"/>
      <c r="BD188" s="5"/>
      <c r="BE188" s="3">
        <f t="shared" si="83"/>
        <v>56</v>
      </c>
    </row>
    <row r="189" spans="1:57" s="92" customFormat="1" ht="12.75">
      <c r="A189" s="122"/>
      <c r="B189" s="120"/>
      <c r="C189" s="120"/>
      <c r="D189" s="89" t="s">
        <v>162</v>
      </c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>
        <v>4</v>
      </c>
      <c r="T189" s="90">
        <v>2</v>
      </c>
      <c r="U189" s="90"/>
      <c r="V189" s="94"/>
      <c r="W189" s="94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91"/>
      <c r="AW189" s="91"/>
      <c r="AX189" s="91"/>
      <c r="AY189" s="91"/>
      <c r="AZ189" s="91"/>
      <c r="BA189" s="91"/>
      <c r="BB189" s="91"/>
      <c r="BC189" s="91"/>
      <c r="BD189" s="91"/>
      <c r="BE189" s="90">
        <f t="shared" si="83"/>
        <v>6</v>
      </c>
    </row>
    <row r="190" spans="1:57" ht="42.75">
      <c r="A190" s="122"/>
      <c r="B190" s="41" t="s">
        <v>127</v>
      </c>
      <c r="C190" s="41" t="s">
        <v>128</v>
      </c>
      <c r="D190" s="41"/>
      <c r="E190" s="42">
        <f>E191+E202</f>
        <v>12</v>
      </c>
      <c r="F190" s="42">
        <f aca="true" t="shared" si="86" ref="F190:U190">F191+F202</f>
        <v>12</v>
      </c>
      <c r="G190" s="42">
        <f t="shared" si="86"/>
        <v>12</v>
      </c>
      <c r="H190" s="42">
        <f t="shared" si="86"/>
        <v>12</v>
      </c>
      <c r="I190" s="42">
        <f t="shared" si="86"/>
        <v>12</v>
      </c>
      <c r="J190" s="42">
        <f t="shared" si="86"/>
        <v>12</v>
      </c>
      <c r="K190" s="42">
        <f t="shared" si="86"/>
        <v>12</v>
      </c>
      <c r="L190" s="42">
        <f t="shared" si="86"/>
        <v>12</v>
      </c>
      <c r="M190" s="42">
        <f t="shared" si="86"/>
        <v>12</v>
      </c>
      <c r="N190" s="42">
        <f t="shared" si="86"/>
        <v>12</v>
      </c>
      <c r="O190" s="42">
        <f t="shared" si="86"/>
        <v>12</v>
      </c>
      <c r="P190" s="42">
        <f t="shared" si="86"/>
        <v>12</v>
      </c>
      <c r="Q190" s="42">
        <f t="shared" si="86"/>
        <v>12</v>
      </c>
      <c r="R190" s="42">
        <f t="shared" si="86"/>
        <v>12</v>
      </c>
      <c r="S190" s="42">
        <f t="shared" si="86"/>
        <v>8</v>
      </c>
      <c r="T190" s="42">
        <f t="shared" si="86"/>
        <v>8</v>
      </c>
      <c r="U190" s="42">
        <f t="shared" si="86"/>
        <v>6</v>
      </c>
      <c r="V190" s="31"/>
      <c r="W190" s="31"/>
      <c r="X190" s="42">
        <f aca="true" t="shared" si="87" ref="X190:AU190">X191+X202</f>
        <v>11</v>
      </c>
      <c r="Y190" s="42">
        <f t="shared" si="87"/>
        <v>11</v>
      </c>
      <c r="Z190" s="42">
        <f t="shared" si="87"/>
        <v>11</v>
      </c>
      <c r="AA190" s="42">
        <f t="shared" si="87"/>
        <v>11</v>
      </c>
      <c r="AB190" s="42">
        <f t="shared" si="87"/>
        <v>11</v>
      </c>
      <c r="AC190" s="42">
        <f t="shared" si="87"/>
        <v>11</v>
      </c>
      <c r="AD190" s="42">
        <f t="shared" si="87"/>
        <v>11</v>
      </c>
      <c r="AE190" s="42">
        <f t="shared" si="87"/>
        <v>11</v>
      </c>
      <c r="AF190" s="42">
        <f t="shared" si="87"/>
        <v>11</v>
      </c>
      <c r="AG190" s="42">
        <f t="shared" si="87"/>
        <v>11</v>
      </c>
      <c r="AH190" s="42">
        <f t="shared" si="87"/>
        <v>11</v>
      </c>
      <c r="AI190" s="42">
        <f t="shared" si="87"/>
        <v>8</v>
      </c>
      <c r="AJ190" s="42">
        <f t="shared" si="87"/>
        <v>7</v>
      </c>
      <c r="AK190" s="42">
        <f t="shared" si="87"/>
        <v>6</v>
      </c>
      <c r="AL190" s="42">
        <f t="shared" si="87"/>
        <v>2</v>
      </c>
      <c r="AM190" s="42">
        <f t="shared" si="87"/>
        <v>1</v>
      </c>
      <c r="AN190" s="42">
        <f t="shared" si="87"/>
        <v>0</v>
      </c>
      <c r="AO190" s="42">
        <f t="shared" si="87"/>
        <v>0</v>
      </c>
      <c r="AP190" s="42">
        <f t="shared" si="87"/>
        <v>0</v>
      </c>
      <c r="AQ190" s="42">
        <f t="shared" si="87"/>
        <v>0</v>
      </c>
      <c r="AR190" s="42">
        <f t="shared" si="87"/>
        <v>0</v>
      </c>
      <c r="AS190" s="42">
        <f t="shared" si="87"/>
        <v>0</v>
      </c>
      <c r="AT190" s="42">
        <f t="shared" si="87"/>
        <v>0</v>
      </c>
      <c r="AU190" s="42">
        <f t="shared" si="87"/>
        <v>0</v>
      </c>
      <c r="AV190" s="32"/>
      <c r="AW190" s="32"/>
      <c r="AX190" s="32"/>
      <c r="AY190" s="32"/>
      <c r="AZ190" s="32"/>
      <c r="BA190" s="32"/>
      <c r="BB190" s="32"/>
      <c r="BC190" s="32"/>
      <c r="BD190" s="32"/>
      <c r="BE190" s="30">
        <f>BE191+BE202</f>
        <v>343</v>
      </c>
    </row>
    <row r="191" spans="1:57" ht="13.5">
      <c r="A191" s="122"/>
      <c r="B191" s="39" t="s">
        <v>129</v>
      </c>
      <c r="C191" s="40" t="s">
        <v>123</v>
      </c>
      <c r="D191" s="40"/>
      <c r="E191" s="36">
        <f>E192+E194+E196+E198+E200</f>
        <v>8</v>
      </c>
      <c r="F191" s="36">
        <f aca="true" t="shared" si="88" ref="F191:U191">F192+F194+F196+F198+F200</f>
        <v>8</v>
      </c>
      <c r="G191" s="36">
        <f t="shared" si="88"/>
        <v>8</v>
      </c>
      <c r="H191" s="36">
        <f t="shared" si="88"/>
        <v>8</v>
      </c>
      <c r="I191" s="36">
        <f t="shared" si="88"/>
        <v>8</v>
      </c>
      <c r="J191" s="36">
        <f t="shared" si="88"/>
        <v>8</v>
      </c>
      <c r="K191" s="36">
        <f t="shared" si="88"/>
        <v>8</v>
      </c>
      <c r="L191" s="36">
        <f t="shared" si="88"/>
        <v>8</v>
      </c>
      <c r="M191" s="36">
        <f t="shared" si="88"/>
        <v>8</v>
      </c>
      <c r="N191" s="36">
        <f t="shared" si="88"/>
        <v>8</v>
      </c>
      <c r="O191" s="36">
        <f t="shared" si="88"/>
        <v>8</v>
      </c>
      <c r="P191" s="36">
        <f t="shared" si="88"/>
        <v>8</v>
      </c>
      <c r="Q191" s="36">
        <f t="shared" si="88"/>
        <v>8</v>
      </c>
      <c r="R191" s="36">
        <f t="shared" si="88"/>
        <v>8</v>
      </c>
      <c r="S191" s="36">
        <f t="shared" si="88"/>
        <v>8</v>
      </c>
      <c r="T191" s="36">
        <f t="shared" si="88"/>
        <v>8</v>
      </c>
      <c r="U191" s="36">
        <f t="shared" si="88"/>
        <v>6</v>
      </c>
      <c r="V191" s="11"/>
      <c r="W191" s="11"/>
      <c r="X191" s="36">
        <f aca="true" t="shared" si="89" ref="X191:AU191">X192+X194+X196+X198+X200</f>
        <v>11</v>
      </c>
      <c r="Y191" s="36">
        <f t="shared" si="89"/>
        <v>11</v>
      </c>
      <c r="Z191" s="36">
        <f t="shared" si="89"/>
        <v>11</v>
      </c>
      <c r="AA191" s="36">
        <f t="shared" si="89"/>
        <v>11</v>
      </c>
      <c r="AB191" s="36">
        <f t="shared" si="89"/>
        <v>11</v>
      </c>
      <c r="AC191" s="36">
        <f t="shared" si="89"/>
        <v>11</v>
      </c>
      <c r="AD191" s="36">
        <f t="shared" si="89"/>
        <v>11</v>
      </c>
      <c r="AE191" s="36">
        <f t="shared" si="89"/>
        <v>11</v>
      </c>
      <c r="AF191" s="36">
        <f t="shared" si="89"/>
        <v>11</v>
      </c>
      <c r="AG191" s="36">
        <f t="shared" si="89"/>
        <v>11</v>
      </c>
      <c r="AH191" s="36">
        <f t="shared" si="89"/>
        <v>11</v>
      </c>
      <c r="AI191" s="36">
        <f t="shared" si="89"/>
        <v>8</v>
      </c>
      <c r="AJ191" s="36">
        <f t="shared" si="89"/>
        <v>7</v>
      </c>
      <c r="AK191" s="36">
        <f t="shared" si="89"/>
        <v>6</v>
      </c>
      <c r="AL191" s="36">
        <f t="shared" si="89"/>
        <v>2</v>
      </c>
      <c r="AM191" s="36">
        <f t="shared" si="89"/>
        <v>1</v>
      </c>
      <c r="AN191" s="36">
        <f t="shared" si="89"/>
        <v>0</v>
      </c>
      <c r="AO191" s="36">
        <f t="shared" si="89"/>
        <v>0</v>
      </c>
      <c r="AP191" s="36">
        <f t="shared" si="89"/>
        <v>0</v>
      </c>
      <c r="AQ191" s="36">
        <f t="shared" si="89"/>
        <v>0</v>
      </c>
      <c r="AR191" s="36">
        <f t="shared" si="89"/>
        <v>0</v>
      </c>
      <c r="AS191" s="36">
        <f t="shared" si="89"/>
        <v>0</v>
      </c>
      <c r="AT191" s="36">
        <f t="shared" si="89"/>
        <v>0</v>
      </c>
      <c r="AU191" s="36">
        <f t="shared" si="89"/>
        <v>0</v>
      </c>
      <c r="AV191" s="5"/>
      <c r="AW191" s="5"/>
      <c r="AX191" s="5"/>
      <c r="AY191" s="5"/>
      <c r="AZ191" s="5"/>
      <c r="BA191" s="5"/>
      <c r="BB191" s="5"/>
      <c r="BC191" s="5"/>
      <c r="BD191" s="5"/>
      <c r="BE191" s="7">
        <f>SUM(BE192:BE200)</f>
        <v>287</v>
      </c>
    </row>
    <row r="192" spans="1:57" ht="12.75" hidden="1">
      <c r="A192" s="122"/>
      <c r="B192" s="119" t="s">
        <v>49</v>
      </c>
      <c r="C192" s="119" t="s">
        <v>31</v>
      </c>
      <c r="D192" s="4" t="s">
        <v>160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11"/>
      <c r="W192" s="11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5"/>
      <c r="AW192" s="5"/>
      <c r="AX192" s="5"/>
      <c r="AY192" s="5"/>
      <c r="AZ192" s="5"/>
      <c r="BA192" s="5"/>
      <c r="BB192" s="5"/>
      <c r="BC192" s="5"/>
      <c r="BD192" s="5"/>
      <c r="BE192" s="3">
        <f aca="true" t="shared" si="90" ref="BE192:BE201">SUM(E192:BD192)</f>
        <v>0</v>
      </c>
    </row>
    <row r="193" spans="1:57" s="92" customFormat="1" ht="12.75" hidden="1">
      <c r="A193" s="122"/>
      <c r="B193" s="120"/>
      <c r="C193" s="120"/>
      <c r="D193" s="89" t="s">
        <v>162</v>
      </c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4"/>
      <c r="W193" s="94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91"/>
      <c r="AW193" s="91"/>
      <c r="AX193" s="91"/>
      <c r="AY193" s="91"/>
      <c r="AZ193" s="91"/>
      <c r="BA193" s="91"/>
      <c r="BB193" s="91"/>
      <c r="BC193" s="91"/>
      <c r="BD193" s="91"/>
      <c r="BE193" s="90">
        <f t="shared" si="90"/>
        <v>0</v>
      </c>
    </row>
    <row r="194" spans="1:65" ht="12.75">
      <c r="A194" s="122"/>
      <c r="B194" s="133" t="s">
        <v>50</v>
      </c>
      <c r="C194" s="117" t="s">
        <v>42</v>
      </c>
      <c r="D194" s="4" t="s">
        <v>160</v>
      </c>
      <c r="E194" s="3">
        <v>4</v>
      </c>
      <c r="F194" s="3">
        <v>4</v>
      </c>
      <c r="G194" s="3">
        <v>4</v>
      </c>
      <c r="H194" s="3">
        <v>4</v>
      </c>
      <c r="I194" s="3">
        <v>4</v>
      </c>
      <c r="J194" s="3">
        <v>4</v>
      </c>
      <c r="K194" s="3">
        <v>4</v>
      </c>
      <c r="L194" s="3">
        <v>4</v>
      </c>
      <c r="M194" s="3">
        <v>4</v>
      </c>
      <c r="N194" s="3">
        <v>4</v>
      </c>
      <c r="O194" s="3">
        <v>4</v>
      </c>
      <c r="P194" s="3">
        <v>4</v>
      </c>
      <c r="Q194" s="3">
        <v>4</v>
      </c>
      <c r="R194" s="3">
        <v>4</v>
      </c>
      <c r="S194" s="3">
        <v>4</v>
      </c>
      <c r="T194" s="3">
        <v>4</v>
      </c>
      <c r="U194" s="3"/>
      <c r="V194" s="11"/>
      <c r="W194" s="11"/>
      <c r="X194" s="4">
        <v>5</v>
      </c>
      <c r="Y194" s="4">
        <v>5</v>
      </c>
      <c r="Z194" s="4">
        <v>5</v>
      </c>
      <c r="AA194" s="4">
        <v>5</v>
      </c>
      <c r="AB194" s="4">
        <v>5</v>
      </c>
      <c r="AC194" s="4">
        <v>5</v>
      </c>
      <c r="AD194" s="4">
        <v>5</v>
      </c>
      <c r="AE194" s="4">
        <v>5</v>
      </c>
      <c r="AF194" s="4">
        <v>5</v>
      </c>
      <c r="AG194" s="4">
        <v>5</v>
      </c>
      <c r="AH194" s="4">
        <v>5</v>
      </c>
      <c r="AI194" s="4">
        <v>5</v>
      </c>
      <c r="AJ194" s="4">
        <v>4</v>
      </c>
      <c r="AK194" s="4">
        <v>4</v>
      </c>
      <c r="AL194" s="4">
        <v>2</v>
      </c>
      <c r="AM194" s="3">
        <v>1</v>
      </c>
      <c r="AN194" s="3"/>
      <c r="AO194" s="3"/>
      <c r="AP194" s="3"/>
      <c r="AQ194" s="3"/>
      <c r="AR194" s="3"/>
      <c r="AS194" s="3"/>
      <c r="AT194" s="3"/>
      <c r="AU194" s="3"/>
      <c r="AV194" s="5"/>
      <c r="AW194" s="5"/>
      <c r="AX194" s="5"/>
      <c r="AY194" s="5"/>
      <c r="AZ194" s="5"/>
      <c r="BA194" s="5"/>
      <c r="BB194" s="5"/>
      <c r="BC194" s="5"/>
      <c r="BD194" s="5"/>
      <c r="BE194" s="3">
        <f t="shared" si="90"/>
        <v>135</v>
      </c>
      <c r="BM194" s="19">
        <v>135</v>
      </c>
    </row>
    <row r="195" spans="1:57" s="92" customFormat="1" ht="12.75">
      <c r="A195" s="122"/>
      <c r="B195" s="134"/>
      <c r="C195" s="118"/>
      <c r="D195" s="89" t="s">
        <v>162</v>
      </c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89"/>
      <c r="V195" s="94"/>
      <c r="W195" s="94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90">
        <v>1</v>
      </c>
      <c r="AK195" s="90">
        <v>1</v>
      </c>
      <c r="AL195" s="89">
        <v>1</v>
      </c>
      <c r="AM195" s="90">
        <v>1</v>
      </c>
      <c r="AN195" s="90"/>
      <c r="AO195" s="90"/>
      <c r="AP195" s="90"/>
      <c r="AQ195" s="90"/>
      <c r="AR195" s="90"/>
      <c r="AS195" s="90"/>
      <c r="AT195" s="90"/>
      <c r="AU195" s="90"/>
      <c r="AV195" s="91"/>
      <c r="AW195" s="91"/>
      <c r="AX195" s="91"/>
      <c r="AY195" s="91"/>
      <c r="AZ195" s="91"/>
      <c r="BA195" s="91"/>
      <c r="BB195" s="91"/>
      <c r="BC195" s="91"/>
      <c r="BD195" s="91"/>
      <c r="BE195" s="90">
        <f t="shared" si="90"/>
        <v>4</v>
      </c>
    </row>
    <row r="196" spans="1:57" ht="12.75">
      <c r="A196" s="122"/>
      <c r="B196" s="140" t="s">
        <v>89</v>
      </c>
      <c r="C196" s="119" t="s">
        <v>32</v>
      </c>
      <c r="D196" s="4" t="s">
        <v>160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4"/>
      <c r="V196" s="11"/>
      <c r="W196" s="11"/>
      <c r="X196" s="4">
        <v>3</v>
      </c>
      <c r="Y196" s="4">
        <v>3</v>
      </c>
      <c r="Z196" s="4">
        <v>3</v>
      </c>
      <c r="AA196" s="4">
        <v>3</v>
      </c>
      <c r="AB196" s="4">
        <v>3</v>
      </c>
      <c r="AC196" s="4">
        <v>3</v>
      </c>
      <c r="AD196" s="4">
        <v>3</v>
      </c>
      <c r="AE196" s="4">
        <v>3</v>
      </c>
      <c r="AF196" s="4">
        <v>3</v>
      </c>
      <c r="AG196" s="4">
        <v>3</v>
      </c>
      <c r="AH196" s="4">
        <v>3</v>
      </c>
      <c r="AI196" s="4">
        <v>1</v>
      </c>
      <c r="AJ196" s="4">
        <v>1</v>
      </c>
      <c r="AK196" s="4">
        <v>1</v>
      </c>
      <c r="AL196" s="4"/>
      <c r="AM196" s="4"/>
      <c r="AN196" s="4"/>
      <c r="AO196" s="4"/>
      <c r="AP196" s="4"/>
      <c r="AQ196" s="4"/>
      <c r="AR196" s="4"/>
      <c r="AS196" s="4"/>
      <c r="AT196" s="3"/>
      <c r="AU196" s="3"/>
      <c r="AV196" s="5"/>
      <c r="AW196" s="5"/>
      <c r="AX196" s="5"/>
      <c r="AY196" s="5"/>
      <c r="AZ196" s="5"/>
      <c r="BA196" s="5"/>
      <c r="BB196" s="5"/>
      <c r="BC196" s="5"/>
      <c r="BD196" s="5"/>
      <c r="BE196" s="3">
        <f t="shared" si="90"/>
        <v>36</v>
      </c>
    </row>
    <row r="197" spans="1:57" s="92" customFormat="1" ht="12.75">
      <c r="A197" s="122"/>
      <c r="B197" s="141"/>
      <c r="C197" s="120"/>
      <c r="D197" s="89" t="s">
        <v>162</v>
      </c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89"/>
      <c r="V197" s="94"/>
      <c r="W197" s="94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>
        <v>1</v>
      </c>
      <c r="AJ197" s="89">
        <v>1</v>
      </c>
      <c r="AK197" s="89"/>
      <c r="AL197" s="89"/>
      <c r="AM197" s="89"/>
      <c r="AN197" s="89"/>
      <c r="AO197" s="89"/>
      <c r="AP197" s="89"/>
      <c r="AQ197" s="89"/>
      <c r="AR197" s="89"/>
      <c r="AS197" s="89"/>
      <c r="AT197" s="90"/>
      <c r="AU197" s="90"/>
      <c r="AV197" s="91"/>
      <c r="AW197" s="91"/>
      <c r="AX197" s="91"/>
      <c r="AY197" s="91"/>
      <c r="AZ197" s="91"/>
      <c r="BA197" s="91"/>
      <c r="BB197" s="91"/>
      <c r="BC197" s="91"/>
      <c r="BD197" s="91"/>
      <c r="BE197" s="90">
        <f t="shared" si="90"/>
        <v>2</v>
      </c>
    </row>
    <row r="198" spans="1:57" ht="12.75">
      <c r="A198" s="122"/>
      <c r="B198" s="133" t="s">
        <v>90</v>
      </c>
      <c r="C198" s="117" t="s">
        <v>45</v>
      </c>
      <c r="D198" s="4" t="s">
        <v>160</v>
      </c>
      <c r="E198" s="3">
        <v>2</v>
      </c>
      <c r="F198" s="3">
        <v>2</v>
      </c>
      <c r="G198" s="3">
        <v>2</v>
      </c>
      <c r="H198" s="3">
        <v>2</v>
      </c>
      <c r="I198" s="3">
        <v>2</v>
      </c>
      <c r="J198" s="3">
        <v>2</v>
      </c>
      <c r="K198" s="3">
        <v>2</v>
      </c>
      <c r="L198" s="3">
        <v>2</v>
      </c>
      <c r="M198" s="3">
        <v>2</v>
      </c>
      <c r="N198" s="3">
        <v>2</v>
      </c>
      <c r="O198" s="3">
        <v>2</v>
      </c>
      <c r="P198" s="3">
        <v>2</v>
      </c>
      <c r="Q198" s="3">
        <v>2</v>
      </c>
      <c r="R198" s="3">
        <v>2</v>
      </c>
      <c r="S198" s="3">
        <v>2</v>
      </c>
      <c r="T198" s="3">
        <v>2</v>
      </c>
      <c r="U198" s="4">
        <v>2</v>
      </c>
      <c r="V198" s="11"/>
      <c r="W198" s="11"/>
      <c r="X198" s="4">
        <v>3</v>
      </c>
      <c r="Y198" s="4">
        <v>3</v>
      </c>
      <c r="Z198" s="4">
        <v>3</v>
      </c>
      <c r="AA198" s="4">
        <v>3</v>
      </c>
      <c r="AB198" s="4">
        <v>3</v>
      </c>
      <c r="AC198" s="4">
        <v>3</v>
      </c>
      <c r="AD198" s="4">
        <v>3</v>
      </c>
      <c r="AE198" s="4">
        <v>3</v>
      </c>
      <c r="AF198" s="4">
        <v>3</v>
      </c>
      <c r="AG198" s="4">
        <v>3</v>
      </c>
      <c r="AH198" s="4">
        <v>3</v>
      </c>
      <c r="AI198" s="4">
        <v>2</v>
      </c>
      <c r="AJ198" s="4">
        <v>2</v>
      </c>
      <c r="AK198" s="4">
        <v>1</v>
      </c>
      <c r="AL198" s="4"/>
      <c r="AM198" s="4"/>
      <c r="AN198" s="4"/>
      <c r="AO198" s="4"/>
      <c r="AP198" s="4"/>
      <c r="AQ198" s="4"/>
      <c r="AR198" s="4"/>
      <c r="AS198" s="3"/>
      <c r="AT198" s="3"/>
      <c r="AU198" s="3"/>
      <c r="AV198" s="5"/>
      <c r="AW198" s="5"/>
      <c r="AX198" s="5"/>
      <c r="AY198" s="5"/>
      <c r="AZ198" s="5"/>
      <c r="BA198" s="5"/>
      <c r="BB198" s="5"/>
      <c r="BC198" s="5"/>
      <c r="BD198" s="5"/>
      <c r="BE198" s="3">
        <f t="shared" si="90"/>
        <v>72</v>
      </c>
    </row>
    <row r="199" spans="1:57" s="92" customFormat="1" ht="12.75">
      <c r="A199" s="122"/>
      <c r="B199" s="134"/>
      <c r="C199" s="118"/>
      <c r="D199" s="89" t="s">
        <v>162</v>
      </c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89"/>
      <c r="V199" s="94"/>
      <c r="W199" s="94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>
        <v>1</v>
      </c>
      <c r="AJ199" s="89">
        <v>1</v>
      </c>
      <c r="AK199" s="89"/>
      <c r="AL199" s="89"/>
      <c r="AM199" s="89"/>
      <c r="AN199" s="89"/>
      <c r="AO199" s="89"/>
      <c r="AP199" s="89"/>
      <c r="AQ199" s="89"/>
      <c r="AR199" s="89"/>
      <c r="AS199" s="90"/>
      <c r="AT199" s="90"/>
      <c r="AU199" s="90"/>
      <c r="AV199" s="91"/>
      <c r="AW199" s="91"/>
      <c r="AX199" s="91"/>
      <c r="AY199" s="91"/>
      <c r="AZ199" s="91"/>
      <c r="BA199" s="91"/>
      <c r="BB199" s="91"/>
      <c r="BC199" s="91"/>
      <c r="BD199" s="91"/>
      <c r="BE199" s="90">
        <f t="shared" si="90"/>
        <v>2</v>
      </c>
    </row>
    <row r="200" spans="1:57" ht="12.75">
      <c r="A200" s="122"/>
      <c r="B200" s="117" t="s">
        <v>91</v>
      </c>
      <c r="C200" s="117" t="s">
        <v>46</v>
      </c>
      <c r="D200" s="4" t="s">
        <v>160</v>
      </c>
      <c r="E200" s="3">
        <v>2</v>
      </c>
      <c r="F200" s="3">
        <v>2</v>
      </c>
      <c r="G200" s="3">
        <v>2</v>
      </c>
      <c r="H200" s="3">
        <v>2</v>
      </c>
      <c r="I200" s="3">
        <v>2</v>
      </c>
      <c r="J200" s="3">
        <v>2</v>
      </c>
      <c r="K200" s="3">
        <v>2</v>
      </c>
      <c r="L200" s="3">
        <v>2</v>
      </c>
      <c r="M200" s="3">
        <v>2</v>
      </c>
      <c r="N200" s="3">
        <v>2</v>
      </c>
      <c r="O200" s="3">
        <v>2</v>
      </c>
      <c r="P200" s="3">
        <v>2</v>
      </c>
      <c r="Q200" s="3">
        <v>2</v>
      </c>
      <c r="R200" s="3">
        <v>2</v>
      </c>
      <c r="S200" s="3">
        <v>2</v>
      </c>
      <c r="T200" s="3">
        <v>2</v>
      </c>
      <c r="U200" s="3">
        <v>4</v>
      </c>
      <c r="V200" s="11"/>
      <c r="W200" s="11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3"/>
      <c r="AT200" s="3"/>
      <c r="AU200" s="3"/>
      <c r="AV200" s="5"/>
      <c r="AW200" s="5"/>
      <c r="AX200" s="5"/>
      <c r="AY200" s="5"/>
      <c r="AZ200" s="5"/>
      <c r="BA200" s="5"/>
      <c r="BB200" s="5"/>
      <c r="BC200" s="5"/>
      <c r="BD200" s="5"/>
      <c r="BE200" s="3">
        <f t="shared" si="90"/>
        <v>36</v>
      </c>
    </row>
    <row r="201" spans="1:57" s="92" customFormat="1" ht="12.75">
      <c r="A201" s="122"/>
      <c r="B201" s="118"/>
      <c r="C201" s="118"/>
      <c r="D201" s="89" t="s">
        <v>162</v>
      </c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>
        <v>2</v>
      </c>
      <c r="V201" s="94"/>
      <c r="W201" s="94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90"/>
      <c r="AT201" s="90"/>
      <c r="AU201" s="90"/>
      <c r="AV201" s="91"/>
      <c r="AW201" s="91"/>
      <c r="AX201" s="91"/>
      <c r="AY201" s="91"/>
      <c r="AZ201" s="91"/>
      <c r="BA201" s="91"/>
      <c r="BB201" s="91"/>
      <c r="BC201" s="91"/>
      <c r="BD201" s="91"/>
      <c r="BE201" s="90">
        <f t="shared" si="90"/>
        <v>2</v>
      </c>
    </row>
    <row r="202" spans="1:57" ht="13.5">
      <c r="A202" s="122"/>
      <c r="B202" s="39" t="s">
        <v>130</v>
      </c>
      <c r="C202" s="40" t="s">
        <v>125</v>
      </c>
      <c r="D202" s="40"/>
      <c r="E202" s="36">
        <f>SUM(E203:E204)</f>
        <v>4</v>
      </c>
      <c r="F202" s="36">
        <f aca="true" t="shared" si="91" ref="F202:U202">SUM(F203:F204)</f>
        <v>4</v>
      </c>
      <c r="G202" s="36">
        <f t="shared" si="91"/>
        <v>4</v>
      </c>
      <c r="H202" s="36">
        <f t="shared" si="91"/>
        <v>4</v>
      </c>
      <c r="I202" s="36">
        <f t="shared" si="91"/>
        <v>4</v>
      </c>
      <c r="J202" s="36">
        <f t="shared" si="91"/>
        <v>4</v>
      </c>
      <c r="K202" s="36">
        <f t="shared" si="91"/>
        <v>4</v>
      </c>
      <c r="L202" s="36">
        <f t="shared" si="91"/>
        <v>4</v>
      </c>
      <c r="M202" s="36">
        <f t="shared" si="91"/>
        <v>4</v>
      </c>
      <c r="N202" s="36">
        <f t="shared" si="91"/>
        <v>4</v>
      </c>
      <c r="O202" s="36">
        <f t="shared" si="91"/>
        <v>4</v>
      </c>
      <c r="P202" s="36">
        <f t="shared" si="91"/>
        <v>4</v>
      </c>
      <c r="Q202" s="36">
        <f t="shared" si="91"/>
        <v>4</v>
      </c>
      <c r="R202" s="36">
        <f t="shared" si="91"/>
        <v>4</v>
      </c>
      <c r="S202" s="36">
        <f t="shared" si="91"/>
        <v>0</v>
      </c>
      <c r="T202" s="36">
        <f t="shared" si="91"/>
        <v>0</v>
      </c>
      <c r="U202" s="36">
        <f t="shared" si="91"/>
        <v>0</v>
      </c>
      <c r="V202" s="11"/>
      <c r="W202" s="11"/>
      <c r="X202" s="36">
        <f aca="true" t="shared" si="92" ref="X202:AU202">SUM(X203:X204)</f>
        <v>0</v>
      </c>
      <c r="Y202" s="36">
        <f t="shared" si="92"/>
        <v>0</v>
      </c>
      <c r="Z202" s="36">
        <f t="shared" si="92"/>
        <v>0</v>
      </c>
      <c r="AA202" s="36">
        <f t="shared" si="92"/>
        <v>0</v>
      </c>
      <c r="AB202" s="36">
        <f t="shared" si="92"/>
        <v>0</v>
      </c>
      <c r="AC202" s="36">
        <f t="shared" si="92"/>
        <v>0</v>
      </c>
      <c r="AD202" s="36">
        <f t="shared" si="92"/>
        <v>0</v>
      </c>
      <c r="AE202" s="36">
        <f t="shared" si="92"/>
        <v>0</v>
      </c>
      <c r="AF202" s="36">
        <f t="shared" si="92"/>
        <v>0</v>
      </c>
      <c r="AG202" s="36">
        <f t="shared" si="92"/>
        <v>0</v>
      </c>
      <c r="AH202" s="36">
        <f t="shared" si="92"/>
        <v>0</v>
      </c>
      <c r="AI202" s="36">
        <f t="shared" si="92"/>
        <v>0</v>
      </c>
      <c r="AJ202" s="36">
        <f t="shared" si="92"/>
        <v>0</v>
      </c>
      <c r="AK202" s="36">
        <f t="shared" si="92"/>
        <v>0</v>
      </c>
      <c r="AL202" s="36">
        <f t="shared" si="92"/>
        <v>0</v>
      </c>
      <c r="AM202" s="36">
        <f t="shared" si="92"/>
        <v>0</v>
      </c>
      <c r="AN202" s="36">
        <f t="shared" si="92"/>
        <v>0</v>
      </c>
      <c r="AO202" s="36">
        <f t="shared" si="92"/>
        <v>0</v>
      </c>
      <c r="AP202" s="36">
        <f t="shared" si="92"/>
        <v>0</v>
      </c>
      <c r="AQ202" s="36">
        <f t="shared" si="92"/>
        <v>0</v>
      </c>
      <c r="AR202" s="36">
        <f t="shared" si="92"/>
        <v>0</v>
      </c>
      <c r="AS202" s="36">
        <f t="shared" si="92"/>
        <v>0</v>
      </c>
      <c r="AT202" s="36">
        <f t="shared" si="92"/>
        <v>0</v>
      </c>
      <c r="AU202" s="36">
        <f t="shared" si="92"/>
        <v>0</v>
      </c>
      <c r="AV202" s="5"/>
      <c r="AW202" s="5"/>
      <c r="AX202" s="5"/>
      <c r="AY202" s="5"/>
      <c r="AZ202" s="5"/>
      <c r="BA202" s="5"/>
      <c r="BB202" s="5"/>
      <c r="BC202" s="5"/>
      <c r="BD202" s="5"/>
      <c r="BE202" s="7">
        <f>SUM(BE203:BE204)</f>
        <v>56</v>
      </c>
    </row>
    <row r="203" spans="1:57" ht="12.75" hidden="1">
      <c r="A203" s="122"/>
      <c r="B203" s="20" t="s">
        <v>92</v>
      </c>
      <c r="C203" s="4" t="s">
        <v>39</v>
      </c>
      <c r="D203" s="4"/>
      <c r="E203" s="3"/>
      <c r="F203" s="3"/>
      <c r="G203" s="3"/>
      <c r="H203" s="3"/>
      <c r="I203" s="3"/>
      <c r="J203" s="3"/>
      <c r="K203" s="3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11"/>
      <c r="W203" s="11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3"/>
      <c r="AT203" s="3"/>
      <c r="AU203" s="3"/>
      <c r="AV203" s="5"/>
      <c r="AW203" s="5"/>
      <c r="AX203" s="5"/>
      <c r="AY203" s="5"/>
      <c r="AZ203" s="5"/>
      <c r="BA203" s="5"/>
      <c r="BB203" s="5"/>
      <c r="BC203" s="5"/>
      <c r="BD203" s="5"/>
      <c r="BE203" s="3">
        <f>SUM(E203:BD203)</f>
        <v>0</v>
      </c>
    </row>
    <row r="204" spans="1:57" ht="12.75">
      <c r="A204" s="122"/>
      <c r="B204" s="117" t="s">
        <v>51</v>
      </c>
      <c r="C204" s="119" t="s">
        <v>33</v>
      </c>
      <c r="D204" s="4" t="s">
        <v>160</v>
      </c>
      <c r="E204" s="3">
        <v>4</v>
      </c>
      <c r="F204" s="3">
        <v>4</v>
      </c>
      <c r="G204" s="3">
        <v>4</v>
      </c>
      <c r="H204" s="3">
        <v>4</v>
      </c>
      <c r="I204" s="3">
        <v>4</v>
      </c>
      <c r="J204" s="3">
        <v>4</v>
      </c>
      <c r="K204" s="3">
        <v>4</v>
      </c>
      <c r="L204" s="3">
        <v>4</v>
      </c>
      <c r="M204" s="3">
        <v>4</v>
      </c>
      <c r="N204" s="3">
        <v>4</v>
      </c>
      <c r="O204" s="3">
        <v>4</v>
      </c>
      <c r="P204" s="3">
        <v>4</v>
      </c>
      <c r="Q204" s="3">
        <v>4</v>
      </c>
      <c r="R204" s="3">
        <v>4</v>
      </c>
      <c r="S204" s="3"/>
      <c r="T204" s="3"/>
      <c r="U204" s="67"/>
      <c r="V204" s="11"/>
      <c r="W204" s="11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3"/>
      <c r="AT204" s="3"/>
      <c r="AU204" s="3"/>
      <c r="AV204" s="5"/>
      <c r="AW204" s="5"/>
      <c r="AX204" s="5"/>
      <c r="AY204" s="5"/>
      <c r="AZ204" s="5"/>
      <c r="BA204" s="5"/>
      <c r="BB204" s="5"/>
      <c r="BC204" s="5"/>
      <c r="BD204" s="5"/>
      <c r="BE204" s="3">
        <f>SUM(E204:BD204)</f>
        <v>56</v>
      </c>
    </row>
    <row r="205" spans="1:57" s="92" customFormat="1" ht="12.75">
      <c r="A205" s="122"/>
      <c r="B205" s="118"/>
      <c r="C205" s="120"/>
      <c r="D205" s="89" t="s">
        <v>162</v>
      </c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>
        <v>4</v>
      </c>
      <c r="T205" s="90">
        <v>4</v>
      </c>
      <c r="U205" s="90"/>
      <c r="V205" s="94"/>
      <c r="W205" s="94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90"/>
      <c r="AT205" s="90"/>
      <c r="AU205" s="90"/>
      <c r="AV205" s="91"/>
      <c r="AW205" s="91"/>
      <c r="AX205" s="91"/>
      <c r="AY205" s="91"/>
      <c r="AZ205" s="91"/>
      <c r="BA205" s="91"/>
      <c r="BB205" s="91"/>
      <c r="BC205" s="91"/>
      <c r="BD205" s="91"/>
      <c r="BE205" s="90">
        <f>SUM(E205:BD205)</f>
        <v>8</v>
      </c>
    </row>
    <row r="206" spans="1:57" ht="42.75">
      <c r="A206" s="122"/>
      <c r="B206" s="41" t="s">
        <v>131</v>
      </c>
      <c r="C206" s="41" t="s">
        <v>134</v>
      </c>
      <c r="D206" s="41"/>
      <c r="E206" s="35">
        <f>E207</f>
        <v>4</v>
      </c>
      <c r="F206" s="35">
        <f aca="true" t="shared" si="93" ref="F206:U206">F207</f>
        <v>4</v>
      </c>
      <c r="G206" s="35">
        <f t="shared" si="93"/>
        <v>4</v>
      </c>
      <c r="H206" s="35">
        <f t="shared" si="93"/>
        <v>4</v>
      </c>
      <c r="I206" s="35">
        <f t="shared" si="93"/>
        <v>4</v>
      </c>
      <c r="J206" s="35">
        <f t="shared" si="93"/>
        <v>4</v>
      </c>
      <c r="K206" s="35">
        <f t="shared" si="93"/>
        <v>4</v>
      </c>
      <c r="L206" s="35">
        <f t="shared" si="93"/>
        <v>4</v>
      </c>
      <c r="M206" s="35">
        <f t="shared" si="93"/>
        <v>4</v>
      </c>
      <c r="N206" s="35">
        <f t="shared" si="93"/>
        <v>4</v>
      </c>
      <c r="O206" s="35">
        <f t="shared" si="93"/>
        <v>4</v>
      </c>
      <c r="P206" s="35">
        <f t="shared" si="93"/>
        <v>4</v>
      </c>
      <c r="Q206" s="35">
        <f t="shared" si="93"/>
        <v>4</v>
      </c>
      <c r="R206" s="35">
        <f t="shared" si="93"/>
        <v>4</v>
      </c>
      <c r="S206" s="35">
        <f t="shared" si="93"/>
        <v>4</v>
      </c>
      <c r="T206" s="35">
        <f t="shared" si="93"/>
        <v>4</v>
      </c>
      <c r="U206" s="35">
        <f t="shared" si="93"/>
        <v>2</v>
      </c>
      <c r="V206" s="27"/>
      <c r="W206" s="27"/>
      <c r="X206" s="35">
        <f aca="true" t="shared" si="94" ref="X206:AQ206">X207</f>
        <v>6</v>
      </c>
      <c r="Y206" s="35">
        <f t="shared" si="94"/>
        <v>6</v>
      </c>
      <c r="Z206" s="35">
        <f t="shared" si="94"/>
        <v>6</v>
      </c>
      <c r="AA206" s="35">
        <f t="shared" si="94"/>
        <v>6</v>
      </c>
      <c r="AB206" s="35">
        <f t="shared" si="94"/>
        <v>6</v>
      </c>
      <c r="AC206" s="35">
        <f t="shared" si="94"/>
        <v>6</v>
      </c>
      <c r="AD206" s="35">
        <f t="shared" si="94"/>
        <v>6</v>
      </c>
      <c r="AE206" s="35">
        <f t="shared" si="94"/>
        <v>6</v>
      </c>
      <c r="AF206" s="35">
        <f t="shared" si="94"/>
        <v>6</v>
      </c>
      <c r="AG206" s="35">
        <f t="shared" si="94"/>
        <v>4</v>
      </c>
      <c r="AH206" s="35">
        <f t="shared" si="94"/>
        <v>4</v>
      </c>
      <c r="AI206" s="35">
        <f t="shared" si="94"/>
        <v>4</v>
      </c>
      <c r="AJ206" s="35">
        <f t="shared" si="94"/>
        <v>4</v>
      </c>
      <c r="AK206" s="35">
        <f t="shared" si="94"/>
        <v>4</v>
      </c>
      <c r="AL206" s="35">
        <f t="shared" si="94"/>
        <v>3</v>
      </c>
      <c r="AM206" s="35">
        <f t="shared" si="94"/>
        <v>4</v>
      </c>
      <c r="AN206" s="35">
        <f t="shared" si="94"/>
        <v>0</v>
      </c>
      <c r="AO206" s="35">
        <f t="shared" si="94"/>
        <v>0</v>
      </c>
      <c r="AP206" s="35">
        <f t="shared" si="94"/>
        <v>0</v>
      </c>
      <c r="AQ206" s="35">
        <f t="shared" si="94"/>
        <v>0</v>
      </c>
      <c r="AR206" s="35">
        <f>AR207</f>
        <v>0</v>
      </c>
      <c r="AS206" s="35">
        <f>AS207</f>
        <v>0</v>
      </c>
      <c r="AT206" s="35">
        <f>AT207</f>
        <v>0</v>
      </c>
      <c r="AU206" s="35">
        <f>AU207</f>
        <v>0</v>
      </c>
      <c r="AV206" s="16"/>
      <c r="AW206" s="16"/>
      <c r="AX206" s="16"/>
      <c r="AY206" s="16"/>
      <c r="AZ206" s="16"/>
      <c r="BA206" s="16"/>
      <c r="BB206" s="16"/>
      <c r="BC206" s="16"/>
      <c r="BD206" s="16"/>
      <c r="BE206" s="15">
        <f>BE207</f>
        <v>151</v>
      </c>
    </row>
    <row r="207" spans="1:57" ht="13.5">
      <c r="A207" s="122"/>
      <c r="B207" s="39" t="s">
        <v>133</v>
      </c>
      <c r="C207" s="40" t="s">
        <v>123</v>
      </c>
      <c r="D207" s="40"/>
      <c r="E207" s="36">
        <f>E211+E213+E208+E209</f>
        <v>4</v>
      </c>
      <c r="F207" s="36">
        <f aca="true" t="shared" si="95" ref="F207:U207">F211+F213+F208+F209</f>
        <v>4</v>
      </c>
      <c r="G207" s="36">
        <f t="shared" si="95"/>
        <v>4</v>
      </c>
      <c r="H207" s="36">
        <f t="shared" si="95"/>
        <v>4</v>
      </c>
      <c r="I207" s="36">
        <f t="shared" si="95"/>
        <v>4</v>
      </c>
      <c r="J207" s="36">
        <f t="shared" si="95"/>
        <v>4</v>
      </c>
      <c r="K207" s="36">
        <f t="shared" si="95"/>
        <v>4</v>
      </c>
      <c r="L207" s="36">
        <f t="shared" si="95"/>
        <v>4</v>
      </c>
      <c r="M207" s="36">
        <f t="shared" si="95"/>
        <v>4</v>
      </c>
      <c r="N207" s="36">
        <f t="shared" si="95"/>
        <v>4</v>
      </c>
      <c r="O207" s="36">
        <f t="shared" si="95"/>
        <v>4</v>
      </c>
      <c r="P207" s="36">
        <f t="shared" si="95"/>
        <v>4</v>
      </c>
      <c r="Q207" s="36">
        <f t="shared" si="95"/>
        <v>4</v>
      </c>
      <c r="R207" s="36">
        <f t="shared" si="95"/>
        <v>4</v>
      </c>
      <c r="S207" s="36">
        <f t="shared" si="95"/>
        <v>4</v>
      </c>
      <c r="T207" s="36">
        <f t="shared" si="95"/>
        <v>4</v>
      </c>
      <c r="U207" s="36">
        <f t="shared" si="95"/>
        <v>2</v>
      </c>
      <c r="V207" s="29"/>
      <c r="W207" s="29"/>
      <c r="X207" s="36">
        <f>X208+X209+X211+X213</f>
        <v>6</v>
      </c>
      <c r="Y207" s="36">
        <f aca="true" t="shared" si="96" ref="Y207:AU207">Y208+Y209+Y211+Y213</f>
        <v>6</v>
      </c>
      <c r="Z207" s="36">
        <f t="shared" si="96"/>
        <v>6</v>
      </c>
      <c r="AA207" s="36">
        <f t="shared" si="96"/>
        <v>6</v>
      </c>
      <c r="AB207" s="36">
        <f t="shared" si="96"/>
        <v>6</v>
      </c>
      <c r="AC207" s="36">
        <f t="shared" si="96"/>
        <v>6</v>
      </c>
      <c r="AD207" s="36">
        <f t="shared" si="96"/>
        <v>6</v>
      </c>
      <c r="AE207" s="36">
        <f t="shared" si="96"/>
        <v>6</v>
      </c>
      <c r="AF207" s="36">
        <f t="shared" si="96"/>
        <v>6</v>
      </c>
      <c r="AG207" s="36">
        <f t="shared" si="96"/>
        <v>4</v>
      </c>
      <c r="AH207" s="36">
        <f t="shared" si="96"/>
        <v>4</v>
      </c>
      <c r="AI207" s="36">
        <f t="shared" si="96"/>
        <v>4</v>
      </c>
      <c r="AJ207" s="36">
        <f t="shared" si="96"/>
        <v>4</v>
      </c>
      <c r="AK207" s="36">
        <f t="shared" si="96"/>
        <v>4</v>
      </c>
      <c r="AL207" s="36">
        <f t="shared" si="96"/>
        <v>3</v>
      </c>
      <c r="AM207" s="36">
        <f t="shared" si="96"/>
        <v>4</v>
      </c>
      <c r="AN207" s="36">
        <f t="shared" si="96"/>
        <v>0</v>
      </c>
      <c r="AO207" s="36">
        <f t="shared" si="96"/>
        <v>0</v>
      </c>
      <c r="AP207" s="36">
        <f t="shared" si="96"/>
        <v>0</v>
      </c>
      <c r="AQ207" s="36">
        <f t="shared" si="96"/>
        <v>0</v>
      </c>
      <c r="AR207" s="36">
        <f t="shared" si="96"/>
        <v>0</v>
      </c>
      <c r="AS207" s="36">
        <f t="shared" si="96"/>
        <v>0</v>
      </c>
      <c r="AT207" s="36">
        <f t="shared" si="96"/>
        <v>0</v>
      </c>
      <c r="AU207" s="36">
        <f t="shared" si="96"/>
        <v>0</v>
      </c>
      <c r="AV207" s="6"/>
      <c r="AW207" s="6"/>
      <c r="AX207" s="6"/>
      <c r="AY207" s="6"/>
      <c r="AZ207" s="6"/>
      <c r="BA207" s="6"/>
      <c r="BB207" s="6"/>
      <c r="BC207" s="6"/>
      <c r="BD207" s="6"/>
      <c r="BE207" s="7">
        <f>SUM(BE208:BE213)</f>
        <v>151</v>
      </c>
    </row>
    <row r="208" spans="1:57" ht="12.75" hidden="1">
      <c r="A208" s="122"/>
      <c r="B208" s="20" t="s">
        <v>132</v>
      </c>
      <c r="C208" s="4" t="s">
        <v>41</v>
      </c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11"/>
      <c r="W208" s="11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5"/>
      <c r="AW208" s="5"/>
      <c r="AX208" s="5"/>
      <c r="AY208" s="5"/>
      <c r="AZ208" s="5"/>
      <c r="BA208" s="5"/>
      <c r="BB208" s="5"/>
      <c r="BC208" s="5"/>
      <c r="BD208" s="5"/>
      <c r="BE208" s="3">
        <f aca="true" t="shared" si="97" ref="BE208:BE214">SUM(E208:BD208)</f>
        <v>0</v>
      </c>
    </row>
    <row r="209" spans="1:57" ht="12.75">
      <c r="A209" s="122"/>
      <c r="B209" s="148" t="s">
        <v>135</v>
      </c>
      <c r="C209" s="117" t="s">
        <v>138</v>
      </c>
      <c r="D209" s="4" t="s">
        <v>160</v>
      </c>
      <c r="E209" s="3">
        <v>2</v>
      </c>
      <c r="F209" s="3">
        <v>2</v>
      </c>
      <c r="G209" s="3">
        <v>2</v>
      </c>
      <c r="H209" s="3">
        <v>2</v>
      </c>
      <c r="I209" s="3">
        <v>2</v>
      </c>
      <c r="J209" s="3">
        <v>2</v>
      </c>
      <c r="K209" s="3">
        <v>2</v>
      </c>
      <c r="L209" s="3">
        <v>2</v>
      </c>
      <c r="M209" s="3">
        <v>2</v>
      </c>
      <c r="N209" s="3">
        <v>2</v>
      </c>
      <c r="O209" s="3">
        <v>2</v>
      </c>
      <c r="P209" s="3">
        <v>2</v>
      </c>
      <c r="Q209" s="3">
        <v>2</v>
      </c>
      <c r="R209" s="3">
        <v>2</v>
      </c>
      <c r="S209" s="3">
        <v>2</v>
      </c>
      <c r="T209" s="3">
        <v>2</v>
      </c>
      <c r="U209" s="3">
        <v>2</v>
      </c>
      <c r="V209" s="11"/>
      <c r="W209" s="11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5"/>
      <c r="AW209" s="5"/>
      <c r="AX209" s="5"/>
      <c r="AY209" s="5"/>
      <c r="AZ209" s="5"/>
      <c r="BA209" s="5"/>
      <c r="BB209" s="5"/>
      <c r="BC209" s="5"/>
      <c r="BD209" s="5"/>
      <c r="BE209" s="3">
        <f t="shared" si="97"/>
        <v>34</v>
      </c>
    </row>
    <row r="210" spans="1:57" s="92" customFormat="1" ht="12.75">
      <c r="A210" s="122"/>
      <c r="B210" s="149"/>
      <c r="C210" s="118"/>
      <c r="D210" s="89" t="s">
        <v>162</v>
      </c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>
        <v>2</v>
      </c>
      <c r="U210" s="90"/>
      <c r="V210" s="94"/>
      <c r="W210" s="94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91"/>
      <c r="AW210" s="91"/>
      <c r="AX210" s="91"/>
      <c r="AY210" s="91"/>
      <c r="AZ210" s="91"/>
      <c r="BA210" s="91"/>
      <c r="BB210" s="91"/>
      <c r="BC210" s="91"/>
      <c r="BD210" s="91"/>
      <c r="BE210" s="90">
        <f t="shared" si="97"/>
        <v>2</v>
      </c>
    </row>
    <row r="211" spans="1:57" ht="14.25" customHeight="1">
      <c r="A211" s="122"/>
      <c r="B211" s="135" t="s">
        <v>136</v>
      </c>
      <c r="C211" s="135" t="s">
        <v>139</v>
      </c>
      <c r="D211" s="4" t="s">
        <v>160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1"/>
      <c r="W211" s="11"/>
      <c r="X211" s="4">
        <v>3</v>
      </c>
      <c r="Y211" s="4">
        <v>3</v>
      </c>
      <c r="Z211" s="4">
        <v>3</v>
      </c>
      <c r="AA211" s="4">
        <v>3</v>
      </c>
      <c r="AB211" s="4">
        <v>3</v>
      </c>
      <c r="AC211" s="4">
        <v>3</v>
      </c>
      <c r="AD211" s="4">
        <v>3</v>
      </c>
      <c r="AE211" s="4">
        <v>3</v>
      </c>
      <c r="AF211" s="4">
        <v>3</v>
      </c>
      <c r="AG211" s="4">
        <v>1</v>
      </c>
      <c r="AH211" s="4">
        <v>1</v>
      </c>
      <c r="AI211" s="4">
        <v>1</v>
      </c>
      <c r="AJ211" s="4">
        <v>1</v>
      </c>
      <c r="AK211" s="4">
        <v>1</v>
      </c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5"/>
      <c r="AW211" s="5"/>
      <c r="AX211" s="5"/>
      <c r="AY211" s="5"/>
      <c r="AZ211" s="5"/>
      <c r="BA211" s="5"/>
      <c r="BB211" s="5"/>
      <c r="BC211" s="5"/>
      <c r="BD211" s="5"/>
      <c r="BE211" s="3">
        <f t="shared" si="97"/>
        <v>32</v>
      </c>
    </row>
    <row r="212" spans="1:57" s="92" customFormat="1" ht="12.75">
      <c r="A212" s="122"/>
      <c r="B212" s="136"/>
      <c r="C212" s="136"/>
      <c r="D212" s="89" t="s">
        <v>162</v>
      </c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94"/>
      <c r="W212" s="94"/>
      <c r="X212" s="89"/>
      <c r="Y212" s="89"/>
      <c r="Z212" s="89"/>
      <c r="AA212" s="89"/>
      <c r="AB212" s="89"/>
      <c r="AC212" s="89"/>
      <c r="AD212" s="89"/>
      <c r="AE212" s="89"/>
      <c r="AF212" s="89"/>
      <c r="AG212" s="89">
        <v>2</v>
      </c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91"/>
      <c r="AW212" s="91"/>
      <c r="AX212" s="91"/>
      <c r="AY212" s="91"/>
      <c r="AZ212" s="91"/>
      <c r="BA212" s="91"/>
      <c r="BB212" s="91"/>
      <c r="BC212" s="91"/>
      <c r="BD212" s="91"/>
      <c r="BE212" s="90">
        <f t="shared" si="97"/>
        <v>2</v>
      </c>
    </row>
    <row r="213" spans="1:65" ht="12.75">
      <c r="A213" s="122"/>
      <c r="B213" s="135" t="s">
        <v>137</v>
      </c>
      <c r="C213" s="117" t="s">
        <v>140</v>
      </c>
      <c r="D213" s="4" t="s">
        <v>160</v>
      </c>
      <c r="E213" s="3">
        <v>2</v>
      </c>
      <c r="F213" s="3">
        <v>2</v>
      </c>
      <c r="G213" s="3">
        <v>2</v>
      </c>
      <c r="H213" s="3">
        <v>2</v>
      </c>
      <c r="I213" s="3">
        <v>2</v>
      </c>
      <c r="J213" s="3">
        <v>2</v>
      </c>
      <c r="K213" s="3">
        <v>2</v>
      </c>
      <c r="L213" s="3">
        <v>2</v>
      </c>
      <c r="M213" s="3">
        <v>2</v>
      </c>
      <c r="N213" s="3">
        <v>2</v>
      </c>
      <c r="O213" s="3">
        <v>2</v>
      </c>
      <c r="P213" s="3">
        <v>2</v>
      </c>
      <c r="Q213" s="3">
        <v>2</v>
      </c>
      <c r="R213" s="3">
        <v>2</v>
      </c>
      <c r="S213" s="3">
        <v>2</v>
      </c>
      <c r="T213" s="3">
        <v>2</v>
      </c>
      <c r="U213" s="3"/>
      <c r="V213" s="11"/>
      <c r="W213" s="11"/>
      <c r="X213" s="4">
        <v>3</v>
      </c>
      <c r="Y213" s="4">
        <v>3</v>
      </c>
      <c r="Z213" s="4">
        <v>3</v>
      </c>
      <c r="AA213" s="4">
        <v>3</v>
      </c>
      <c r="AB213" s="4">
        <v>3</v>
      </c>
      <c r="AC213" s="4">
        <v>3</v>
      </c>
      <c r="AD213" s="4">
        <v>3</v>
      </c>
      <c r="AE213" s="4">
        <v>3</v>
      </c>
      <c r="AF213" s="4">
        <v>3</v>
      </c>
      <c r="AG213" s="4">
        <v>3</v>
      </c>
      <c r="AH213" s="4">
        <v>3</v>
      </c>
      <c r="AI213" s="4">
        <v>3</v>
      </c>
      <c r="AJ213" s="4">
        <v>3</v>
      </c>
      <c r="AK213" s="4">
        <v>3</v>
      </c>
      <c r="AL213" s="4">
        <v>3</v>
      </c>
      <c r="AM213" s="4">
        <v>4</v>
      </c>
      <c r="AN213" s="4"/>
      <c r="AO213" s="4"/>
      <c r="AP213" s="4"/>
      <c r="AQ213" s="4"/>
      <c r="AR213" s="4"/>
      <c r="AS213" s="4"/>
      <c r="AT213" s="4"/>
      <c r="AU213" s="4"/>
      <c r="AV213" s="5"/>
      <c r="AW213" s="5"/>
      <c r="AX213" s="5"/>
      <c r="AY213" s="5"/>
      <c r="AZ213" s="5"/>
      <c r="BA213" s="5"/>
      <c r="BB213" s="5"/>
      <c r="BC213" s="5"/>
      <c r="BD213" s="5"/>
      <c r="BE213" s="3">
        <f t="shared" si="97"/>
        <v>81</v>
      </c>
      <c r="BM213" s="19">
        <v>81</v>
      </c>
    </row>
    <row r="214" spans="1:57" s="92" customFormat="1" ht="12.75">
      <c r="A214" s="122"/>
      <c r="B214" s="136"/>
      <c r="C214" s="118"/>
      <c r="D214" s="89" t="s">
        <v>162</v>
      </c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4"/>
      <c r="W214" s="94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>
        <v>2</v>
      </c>
      <c r="AM214" s="89"/>
      <c r="AN214" s="89"/>
      <c r="AO214" s="89"/>
      <c r="AP214" s="89"/>
      <c r="AQ214" s="89"/>
      <c r="AR214" s="89"/>
      <c r="AS214" s="89"/>
      <c r="AT214" s="89"/>
      <c r="AU214" s="89"/>
      <c r="AV214" s="91"/>
      <c r="AW214" s="91"/>
      <c r="AX214" s="91"/>
      <c r="AY214" s="91"/>
      <c r="AZ214" s="91"/>
      <c r="BA214" s="91"/>
      <c r="BB214" s="91"/>
      <c r="BC214" s="91"/>
      <c r="BD214" s="91"/>
      <c r="BE214" s="90">
        <f t="shared" si="97"/>
        <v>2</v>
      </c>
    </row>
    <row r="215" spans="1:57" ht="29.25">
      <c r="A215" s="122"/>
      <c r="B215" s="43" t="s">
        <v>17</v>
      </c>
      <c r="C215" s="44" t="s">
        <v>141</v>
      </c>
      <c r="D215" s="44"/>
      <c r="E215" s="35">
        <f>E218+E221+E222+E224+E225+E226+E228+E230+E216+E217</f>
        <v>6</v>
      </c>
      <c r="F215" s="35">
        <f aca="true" t="shared" si="98" ref="F215:U215">F218+F221+F222+F224+F225+F226+F228+F230+F216+F217</f>
        <v>6</v>
      </c>
      <c r="G215" s="35">
        <f t="shared" si="98"/>
        <v>6</v>
      </c>
      <c r="H215" s="35">
        <f t="shared" si="98"/>
        <v>6</v>
      </c>
      <c r="I215" s="35">
        <f t="shared" si="98"/>
        <v>6</v>
      </c>
      <c r="J215" s="35">
        <f t="shared" si="98"/>
        <v>6</v>
      </c>
      <c r="K215" s="35">
        <f t="shared" si="98"/>
        <v>6</v>
      </c>
      <c r="L215" s="35">
        <f t="shared" si="98"/>
        <v>6</v>
      </c>
      <c r="M215" s="35">
        <f t="shared" si="98"/>
        <v>6</v>
      </c>
      <c r="N215" s="35">
        <f t="shared" si="98"/>
        <v>6</v>
      </c>
      <c r="O215" s="35">
        <f t="shared" si="98"/>
        <v>6</v>
      </c>
      <c r="P215" s="35">
        <f t="shared" si="98"/>
        <v>6</v>
      </c>
      <c r="Q215" s="35">
        <f t="shared" si="98"/>
        <v>6</v>
      </c>
      <c r="R215" s="35">
        <f t="shared" si="98"/>
        <v>6</v>
      </c>
      <c r="S215" s="35">
        <f t="shared" si="98"/>
        <v>6</v>
      </c>
      <c r="T215" s="35">
        <f t="shared" si="98"/>
        <v>6</v>
      </c>
      <c r="U215" s="35">
        <f t="shared" si="98"/>
        <v>6</v>
      </c>
      <c r="V215" s="34"/>
      <c r="W215" s="34"/>
      <c r="X215" s="35">
        <f aca="true" t="shared" si="99" ref="X215:AU215">X218+X221+X222+X224+X225+X226+X228+X230+X216+X217</f>
        <v>7</v>
      </c>
      <c r="Y215" s="35">
        <f t="shared" si="99"/>
        <v>7</v>
      </c>
      <c r="Z215" s="35">
        <f t="shared" si="99"/>
        <v>7</v>
      </c>
      <c r="AA215" s="35">
        <f t="shared" si="99"/>
        <v>7</v>
      </c>
      <c r="AB215" s="35">
        <f t="shared" si="99"/>
        <v>7</v>
      </c>
      <c r="AC215" s="35">
        <f t="shared" si="99"/>
        <v>7</v>
      </c>
      <c r="AD215" s="35">
        <f t="shared" si="99"/>
        <v>7</v>
      </c>
      <c r="AE215" s="35">
        <f t="shared" si="99"/>
        <v>7</v>
      </c>
      <c r="AF215" s="35">
        <f t="shared" si="99"/>
        <v>7</v>
      </c>
      <c r="AG215" s="35">
        <f t="shared" si="99"/>
        <v>7</v>
      </c>
      <c r="AH215" s="35">
        <f t="shared" si="99"/>
        <v>7</v>
      </c>
      <c r="AI215" s="35">
        <f t="shared" si="99"/>
        <v>7</v>
      </c>
      <c r="AJ215" s="35">
        <f t="shared" si="99"/>
        <v>7</v>
      </c>
      <c r="AK215" s="35">
        <f t="shared" si="99"/>
        <v>7</v>
      </c>
      <c r="AL215" s="35">
        <f t="shared" si="99"/>
        <v>4</v>
      </c>
      <c r="AM215" s="35">
        <f t="shared" si="99"/>
        <v>4</v>
      </c>
      <c r="AN215" s="35">
        <f t="shared" si="99"/>
        <v>0</v>
      </c>
      <c r="AO215" s="35">
        <f t="shared" si="99"/>
        <v>0</v>
      </c>
      <c r="AP215" s="35">
        <f t="shared" si="99"/>
        <v>0</v>
      </c>
      <c r="AQ215" s="35">
        <f t="shared" si="99"/>
        <v>0</v>
      </c>
      <c r="AR215" s="35">
        <f t="shared" si="99"/>
        <v>0</v>
      </c>
      <c r="AS215" s="35">
        <f t="shared" si="99"/>
        <v>0</v>
      </c>
      <c r="AT215" s="35">
        <f t="shared" si="99"/>
        <v>0</v>
      </c>
      <c r="AU215" s="35">
        <f t="shared" si="99"/>
        <v>0</v>
      </c>
      <c r="AV215" s="16"/>
      <c r="AW215" s="16"/>
      <c r="AX215" s="16"/>
      <c r="AY215" s="16"/>
      <c r="AZ215" s="16"/>
      <c r="BA215" s="16"/>
      <c r="BB215" s="16"/>
      <c r="BC215" s="16"/>
      <c r="BD215" s="16"/>
      <c r="BE215" s="15">
        <f>SUM(BE216:BE230)</f>
        <v>232</v>
      </c>
    </row>
    <row r="216" spans="1:57" ht="25.5" hidden="1">
      <c r="A216" s="122"/>
      <c r="B216" s="21" t="s">
        <v>96</v>
      </c>
      <c r="C216" s="20" t="s">
        <v>144</v>
      </c>
      <c r="D216" s="20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11"/>
      <c r="W216" s="11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58"/>
      <c r="AM216" s="4"/>
      <c r="AN216" s="4"/>
      <c r="AO216" s="4"/>
      <c r="AP216" s="4"/>
      <c r="AQ216" s="4"/>
      <c r="AR216" s="4"/>
      <c r="AS216" s="4"/>
      <c r="AT216" s="4"/>
      <c r="AU216" s="3"/>
      <c r="AV216" s="5"/>
      <c r="AW216" s="5"/>
      <c r="AX216" s="5"/>
      <c r="AY216" s="5"/>
      <c r="AZ216" s="5"/>
      <c r="BA216" s="5"/>
      <c r="BB216" s="5"/>
      <c r="BC216" s="5"/>
      <c r="BD216" s="5"/>
      <c r="BE216" s="3">
        <f aca="true" t="shared" si="100" ref="BE216:BE231">SUM(E216:BD216)</f>
        <v>0</v>
      </c>
    </row>
    <row r="217" spans="1:57" ht="25.5" hidden="1">
      <c r="A217" s="122"/>
      <c r="B217" s="21" t="s">
        <v>97</v>
      </c>
      <c r="C217" s="20" t="s">
        <v>145</v>
      </c>
      <c r="D217" s="20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11"/>
      <c r="W217" s="11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3"/>
      <c r="AI217" s="3"/>
      <c r="AJ217" s="3"/>
      <c r="AK217" s="3"/>
      <c r="AL217" s="58"/>
      <c r="AM217" s="3"/>
      <c r="AN217" s="3"/>
      <c r="AO217" s="3"/>
      <c r="AP217" s="3"/>
      <c r="AQ217" s="3"/>
      <c r="AR217" s="3"/>
      <c r="AS217" s="3"/>
      <c r="AT217" s="3"/>
      <c r="AU217" s="3"/>
      <c r="AV217" s="5"/>
      <c r="AW217" s="5"/>
      <c r="AX217" s="5"/>
      <c r="AY217" s="5"/>
      <c r="AZ217" s="5"/>
      <c r="BA217" s="5"/>
      <c r="BB217" s="5"/>
      <c r="BC217" s="5"/>
      <c r="BD217" s="5"/>
      <c r="BE217" s="3">
        <f t="shared" si="100"/>
        <v>0</v>
      </c>
    </row>
    <row r="218" spans="1:57" ht="18" customHeight="1">
      <c r="A218" s="122"/>
      <c r="B218" s="137" t="s">
        <v>98</v>
      </c>
      <c r="C218" s="133" t="s">
        <v>93</v>
      </c>
      <c r="D218" s="4" t="s">
        <v>160</v>
      </c>
      <c r="E218" s="3">
        <v>2</v>
      </c>
      <c r="F218" s="3">
        <v>2</v>
      </c>
      <c r="G218" s="3">
        <v>2</v>
      </c>
      <c r="H218" s="3">
        <v>2</v>
      </c>
      <c r="I218" s="3">
        <v>2</v>
      </c>
      <c r="J218" s="3">
        <v>2</v>
      </c>
      <c r="K218" s="3">
        <v>2</v>
      </c>
      <c r="L218" s="3">
        <v>2</v>
      </c>
      <c r="M218" s="3">
        <v>2</v>
      </c>
      <c r="N218" s="3">
        <v>2</v>
      </c>
      <c r="O218" s="3">
        <v>2</v>
      </c>
      <c r="P218" s="3">
        <v>2</v>
      </c>
      <c r="Q218" s="3">
        <v>2</v>
      </c>
      <c r="R218" s="3">
        <v>2</v>
      </c>
      <c r="S218" s="3">
        <v>2</v>
      </c>
      <c r="T218" s="3">
        <v>2</v>
      </c>
      <c r="U218" s="3">
        <v>2</v>
      </c>
      <c r="V218" s="11"/>
      <c r="W218" s="11"/>
      <c r="X218" s="4">
        <v>3</v>
      </c>
      <c r="Y218" s="4">
        <v>3</v>
      </c>
      <c r="Z218" s="4">
        <v>3</v>
      </c>
      <c r="AA218" s="4">
        <v>3</v>
      </c>
      <c r="AB218" s="4">
        <v>3</v>
      </c>
      <c r="AC218" s="4">
        <v>3</v>
      </c>
      <c r="AD218" s="4">
        <v>3</v>
      </c>
      <c r="AE218" s="4">
        <v>3</v>
      </c>
      <c r="AF218" s="4">
        <v>3</v>
      </c>
      <c r="AG218" s="4">
        <v>3</v>
      </c>
      <c r="AH218" s="4">
        <v>3</v>
      </c>
      <c r="AI218" s="4">
        <v>3</v>
      </c>
      <c r="AJ218" s="4">
        <v>3</v>
      </c>
      <c r="AK218" s="4">
        <v>3</v>
      </c>
      <c r="AL218" s="68"/>
      <c r="AM218" s="4"/>
      <c r="AN218" s="4"/>
      <c r="AO218" s="4"/>
      <c r="AP218" s="4"/>
      <c r="AQ218" s="4"/>
      <c r="AR218" s="4"/>
      <c r="AS218" s="4"/>
      <c r="AT218" s="4"/>
      <c r="AU218" s="4"/>
      <c r="AV218" s="5"/>
      <c r="AW218" s="5"/>
      <c r="AX218" s="5"/>
      <c r="AY218" s="5"/>
      <c r="AZ218" s="5"/>
      <c r="BA218" s="5"/>
      <c r="BB218" s="5"/>
      <c r="BC218" s="5"/>
      <c r="BD218" s="5"/>
      <c r="BE218" s="3">
        <f t="shared" si="100"/>
        <v>76</v>
      </c>
    </row>
    <row r="219" spans="1:57" s="116" customFormat="1" ht="15.75" customHeight="1">
      <c r="A219" s="122"/>
      <c r="B219" s="138"/>
      <c r="C219" s="150"/>
      <c r="D219" s="112" t="s">
        <v>161</v>
      </c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4"/>
      <c r="W219" s="114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>
        <v>2</v>
      </c>
      <c r="AI219" s="112">
        <v>2</v>
      </c>
      <c r="AJ219" s="112">
        <v>2</v>
      </c>
      <c r="AK219" s="112">
        <v>2</v>
      </c>
      <c r="AL219" s="112">
        <v>2</v>
      </c>
      <c r="AM219" s="112">
        <v>2</v>
      </c>
      <c r="AN219" s="112"/>
      <c r="AO219" s="112"/>
      <c r="AP219" s="112"/>
      <c r="AQ219" s="112"/>
      <c r="AR219" s="112"/>
      <c r="AS219" s="112"/>
      <c r="AT219" s="112"/>
      <c r="AU219" s="112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3">
        <f t="shared" si="100"/>
        <v>12</v>
      </c>
    </row>
    <row r="220" spans="1:57" s="92" customFormat="1" ht="15" customHeight="1">
      <c r="A220" s="122"/>
      <c r="B220" s="139"/>
      <c r="C220" s="134"/>
      <c r="D220" s="89" t="s">
        <v>162</v>
      </c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4"/>
      <c r="W220" s="94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>
        <v>1</v>
      </c>
      <c r="AJ220" s="89">
        <v>1</v>
      </c>
      <c r="AK220" s="89">
        <v>2</v>
      </c>
      <c r="AL220" s="89">
        <v>2</v>
      </c>
      <c r="AM220" s="89"/>
      <c r="AN220" s="89"/>
      <c r="AO220" s="89"/>
      <c r="AP220" s="89"/>
      <c r="AQ220" s="89"/>
      <c r="AR220" s="89"/>
      <c r="AS220" s="89"/>
      <c r="AT220" s="89"/>
      <c r="AU220" s="89"/>
      <c r="AV220" s="91"/>
      <c r="AW220" s="91"/>
      <c r="AX220" s="91"/>
      <c r="AY220" s="91"/>
      <c r="AZ220" s="91"/>
      <c r="BA220" s="91"/>
      <c r="BB220" s="91"/>
      <c r="BC220" s="91"/>
      <c r="BD220" s="91"/>
      <c r="BE220" s="90">
        <f t="shared" si="100"/>
        <v>6</v>
      </c>
    </row>
    <row r="221" spans="1:57" ht="15" customHeight="1" hidden="1">
      <c r="A221" s="122"/>
      <c r="B221" s="21" t="s">
        <v>99</v>
      </c>
      <c r="C221" s="20" t="s">
        <v>146</v>
      </c>
      <c r="D221" s="20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4"/>
      <c r="V221" s="11"/>
      <c r="W221" s="11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9"/>
      <c r="AS221" s="3"/>
      <c r="AT221" s="3"/>
      <c r="AU221" s="3"/>
      <c r="AV221" s="5"/>
      <c r="AW221" s="5"/>
      <c r="AX221" s="5"/>
      <c r="AY221" s="5"/>
      <c r="AZ221" s="5"/>
      <c r="BA221" s="5"/>
      <c r="BB221" s="5"/>
      <c r="BC221" s="5"/>
      <c r="BD221" s="5"/>
      <c r="BE221" s="3">
        <f t="shared" si="100"/>
        <v>0</v>
      </c>
    </row>
    <row r="222" spans="1:57" ht="12.75">
      <c r="A222" s="122"/>
      <c r="B222" s="117" t="s">
        <v>100</v>
      </c>
      <c r="C222" s="133" t="s">
        <v>20</v>
      </c>
      <c r="D222" s="20" t="s">
        <v>160</v>
      </c>
      <c r="E222" s="3">
        <v>2</v>
      </c>
      <c r="F222" s="3">
        <v>2</v>
      </c>
      <c r="G222" s="3">
        <v>2</v>
      </c>
      <c r="H222" s="3">
        <v>2</v>
      </c>
      <c r="I222" s="3">
        <v>2</v>
      </c>
      <c r="J222" s="3">
        <v>2</v>
      </c>
      <c r="K222" s="3">
        <v>2</v>
      </c>
      <c r="L222" s="3">
        <v>2</v>
      </c>
      <c r="M222" s="3">
        <v>2</v>
      </c>
      <c r="N222" s="3">
        <v>2</v>
      </c>
      <c r="O222" s="3">
        <v>2</v>
      </c>
      <c r="P222" s="3">
        <v>2</v>
      </c>
      <c r="Q222" s="3">
        <v>2</v>
      </c>
      <c r="R222" s="3">
        <v>2</v>
      </c>
      <c r="S222" s="3">
        <v>2</v>
      </c>
      <c r="T222" s="3">
        <v>2</v>
      </c>
      <c r="U222" s="3">
        <v>2</v>
      </c>
      <c r="V222" s="11"/>
      <c r="W222" s="11"/>
      <c r="X222" s="4">
        <v>2</v>
      </c>
      <c r="Y222" s="4">
        <v>2</v>
      </c>
      <c r="Z222" s="4">
        <v>2</v>
      </c>
      <c r="AA222" s="4">
        <v>2</v>
      </c>
      <c r="AB222" s="4">
        <v>2</v>
      </c>
      <c r="AC222" s="4">
        <v>2</v>
      </c>
      <c r="AD222" s="4">
        <v>2</v>
      </c>
      <c r="AE222" s="4">
        <v>2</v>
      </c>
      <c r="AF222" s="4">
        <v>2</v>
      </c>
      <c r="AG222" s="4">
        <v>2</v>
      </c>
      <c r="AH222" s="4">
        <v>2</v>
      </c>
      <c r="AI222" s="4">
        <v>2</v>
      </c>
      <c r="AJ222" s="4">
        <v>2</v>
      </c>
      <c r="AK222" s="4">
        <v>2</v>
      </c>
      <c r="AL222" s="4">
        <v>2</v>
      </c>
      <c r="AM222" s="4">
        <v>2</v>
      </c>
      <c r="AN222" s="4"/>
      <c r="AO222" s="3"/>
      <c r="AP222" s="3"/>
      <c r="AQ222" s="3"/>
      <c r="AR222" s="9"/>
      <c r="AS222" s="3"/>
      <c r="AT222" s="3"/>
      <c r="AU222" s="3"/>
      <c r="AV222" s="5"/>
      <c r="AW222" s="5"/>
      <c r="AX222" s="5"/>
      <c r="AY222" s="5"/>
      <c r="AZ222" s="5"/>
      <c r="BA222" s="5"/>
      <c r="BB222" s="5"/>
      <c r="BC222" s="5"/>
      <c r="BD222" s="5"/>
      <c r="BE222" s="3">
        <f t="shared" si="100"/>
        <v>66</v>
      </c>
    </row>
    <row r="223" spans="1:57" s="92" customFormat="1" ht="12.75">
      <c r="A223" s="122"/>
      <c r="B223" s="118"/>
      <c r="C223" s="134"/>
      <c r="D223" s="88" t="s">
        <v>162</v>
      </c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4"/>
      <c r="W223" s="94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90">
        <v>2</v>
      </c>
      <c r="AN223" s="90"/>
      <c r="AO223" s="90"/>
      <c r="AP223" s="90"/>
      <c r="AQ223" s="90"/>
      <c r="AR223" s="103"/>
      <c r="AS223" s="90"/>
      <c r="AT223" s="90"/>
      <c r="AU223" s="90"/>
      <c r="AV223" s="91"/>
      <c r="AW223" s="91"/>
      <c r="AX223" s="91"/>
      <c r="AY223" s="91"/>
      <c r="AZ223" s="91"/>
      <c r="BA223" s="91"/>
      <c r="BB223" s="91"/>
      <c r="BC223" s="91"/>
      <c r="BD223" s="91"/>
      <c r="BE223" s="90">
        <f t="shared" si="100"/>
        <v>2</v>
      </c>
    </row>
    <row r="224" spans="1:57" ht="12.75" hidden="1">
      <c r="A224" s="122"/>
      <c r="B224" s="21" t="s">
        <v>101</v>
      </c>
      <c r="C224" s="20" t="s">
        <v>147</v>
      </c>
      <c r="D224" s="20"/>
      <c r="E224" s="3"/>
      <c r="F224" s="3"/>
      <c r="G224" s="3"/>
      <c r="H224" s="3"/>
      <c r="I224" s="3"/>
      <c r="J224" s="3"/>
      <c r="K224" s="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1"/>
      <c r="W224" s="11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9"/>
      <c r="AS224" s="3"/>
      <c r="AT224" s="3"/>
      <c r="AU224" s="3"/>
      <c r="AV224" s="5"/>
      <c r="AW224" s="5"/>
      <c r="AX224" s="5"/>
      <c r="AY224" s="5"/>
      <c r="AZ224" s="5"/>
      <c r="BA224" s="5"/>
      <c r="BB224" s="5"/>
      <c r="BC224" s="5"/>
      <c r="BD224" s="5"/>
      <c r="BE224" s="3">
        <f t="shared" si="100"/>
        <v>0</v>
      </c>
    </row>
    <row r="225" spans="1:57" ht="12.75" hidden="1">
      <c r="A225" s="122"/>
      <c r="B225" s="21" t="s">
        <v>102</v>
      </c>
      <c r="C225" s="20" t="s">
        <v>148</v>
      </c>
      <c r="D225" s="20"/>
      <c r="E225" s="3"/>
      <c r="F225" s="3"/>
      <c r="G225" s="3"/>
      <c r="H225" s="3"/>
      <c r="I225" s="3"/>
      <c r="J225" s="3"/>
      <c r="K225" s="3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1"/>
      <c r="W225" s="11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9"/>
      <c r="AS225" s="3"/>
      <c r="AT225" s="3"/>
      <c r="AU225" s="3"/>
      <c r="AV225" s="5"/>
      <c r="AW225" s="5"/>
      <c r="AX225" s="5"/>
      <c r="AY225" s="5"/>
      <c r="AZ225" s="5"/>
      <c r="BA225" s="5"/>
      <c r="BB225" s="5"/>
      <c r="BC225" s="5"/>
      <c r="BD225" s="5"/>
      <c r="BE225" s="3">
        <f t="shared" si="100"/>
        <v>0</v>
      </c>
    </row>
    <row r="226" spans="1:57" ht="12.75" hidden="1">
      <c r="A226" s="122"/>
      <c r="B226" s="137" t="s">
        <v>103</v>
      </c>
      <c r="C226" s="133" t="s">
        <v>149</v>
      </c>
      <c r="D226" s="4" t="s">
        <v>160</v>
      </c>
      <c r="E226" s="3"/>
      <c r="F226" s="3"/>
      <c r="G226" s="3"/>
      <c r="H226" s="3"/>
      <c r="I226" s="3"/>
      <c r="J226" s="3"/>
      <c r="K226" s="3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1"/>
      <c r="W226" s="11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4"/>
      <c r="AP226" s="4"/>
      <c r="AQ226" s="4"/>
      <c r="AR226" s="4"/>
      <c r="AS226" s="4"/>
      <c r="AT226" s="4"/>
      <c r="AU226" s="4"/>
      <c r="AV226" s="5"/>
      <c r="AW226" s="5"/>
      <c r="AX226" s="5"/>
      <c r="AY226" s="5"/>
      <c r="AZ226" s="5"/>
      <c r="BA226" s="5"/>
      <c r="BB226" s="5"/>
      <c r="BC226" s="5"/>
      <c r="BD226" s="5"/>
      <c r="BE226" s="3">
        <f t="shared" si="100"/>
        <v>0</v>
      </c>
    </row>
    <row r="227" spans="1:57" s="92" customFormat="1" ht="12.75" hidden="1">
      <c r="A227" s="122"/>
      <c r="B227" s="139"/>
      <c r="C227" s="134"/>
      <c r="D227" s="89" t="s">
        <v>162</v>
      </c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4"/>
      <c r="W227" s="94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89"/>
      <c r="AP227" s="89"/>
      <c r="AQ227" s="89"/>
      <c r="AR227" s="89"/>
      <c r="AS227" s="89"/>
      <c r="AT227" s="89"/>
      <c r="AU227" s="89"/>
      <c r="AV227" s="91"/>
      <c r="AW227" s="91"/>
      <c r="AX227" s="91"/>
      <c r="AY227" s="91"/>
      <c r="AZ227" s="91"/>
      <c r="BA227" s="91"/>
      <c r="BB227" s="91"/>
      <c r="BC227" s="91"/>
      <c r="BD227" s="91"/>
      <c r="BE227" s="90">
        <f t="shared" si="100"/>
        <v>0</v>
      </c>
    </row>
    <row r="228" spans="1:57" ht="12.75">
      <c r="A228" s="122"/>
      <c r="B228" s="137" t="s">
        <v>104</v>
      </c>
      <c r="C228" s="133" t="s">
        <v>150</v>
      </c>
      <c r="D228" s="4" t="s">
        <v>160</v>
      </c>
      <c r="E228" s="3">
        <v>2</v>
      </c>
      <c r="F228" s="3">
        <v>2</v>
      </c>
      <c r="G228" s="3">
        <v>2</v>
      </c>
      <c r="H228" s="3">
        <v>2</v>
      </c>
      <c r="I228" s="3">
        <v>2</v>
      </c>
      <c r="J228" s="3">
        <v>2</v>
      </c>
      <c r="K228" s="3">
        <v>2</v>
      </c>
      <c r="L228" s="3">
        <v>2</v>
      </c>
      <c r="M228" s="3">
        <v>2</v>
      </c>
      <c r="N228" s="3">
        <v>2</v>
      </c>
      <c r="O228" s="3">
        <v>2</v>
      </c>
      <c r="P228" s="3">
        <v>2</v>
      </c>
      <c r="Q228" s="3">
        <v>2</v>
      </c>
      <c r="R228" s="3">
        <v>2</v>
      </c>
      <c r="S228" s="3">
        <v>2</v>
      </c>
      <c r="T228" s="3">
        <v>2</v>
      </c>
      <c r="U228" s="3">
        <v>2</v>
      </c>
      <c r="V228" s="11"/>
      <c r="W228" s="11"/>
      <c r="X228" s="4">
        <v>2</v>
      </c>
      <c r="Y228" s="4">
        <v>2</v>
      </c>
      <c r="Z228" s="4">
        <v>2</v>
      </c>
      <c r="AA228" s="4">
        <v>2</v>
      </c>
      <c r="AB228" s="4">
        <v>2</v>
      </c>
      <c r="AC228" s="4">
        <v>2</v>
      </c>
      <c r="AD228" s="4">
        <v>2</v>
      </c>
      <c r="AE228" s="4">
        <v>2</v>
      </c>
      <c r="AF228" s="4">
        <v>2</v>
      </c>
      <c r="AG228" s="4">
        <v>2</v>
      </c>
      <c r="AH228" s="4">
        <v>2</v>
      </c>
      <c r="AI228" s="4">
        <v>2</v>
      </c>
      <c r="AJ228" s="4">
        <v>2</v>
      </c>
      <c r="AK228" s="4">
        <v>2</v>
      </c>
      <c r="AL228" s="4">
        <v>2</v>
      </c>
      <c r="AM228" s="68">
        <v>2</v>
      </c>
      <c r="AN228" s="90"/>
      <c r="AO228" s="3"/>
      <c r="AP228" s="3"/>
      <c r="AQ228" s="3"/>
      <c r="AR228" s="9"/>
      <c r="AS228" s="3"/>
      <c r="AT228" s="3"/>
      <c r="AU228" s="3"/>
      <c r="AV228" s="5"/>
      <c r="AW228" s="5"/>
      <c r="AX228" s="5"/>
      <c r="AY228" s="5"/>
      <c r="AZ228" s="5"/>
      <c r="BA228" s="5"/>
      <c r="BB228" s="5"/>
      <c r="BC228" s="5"/>
      <c r="BD228" s="5"/>
      <c r="BE228" s="3">
        <f t="shared" si="100"/>
        <v>66</v>
      </c>
    </row>
    <row r="229" spans="1:57" s="92" customFormat="1" ht="12.75">
      <c r="A229" s="122"/>
      <c r="B229" s="139"/>
      <c r="C229" s="134"/>
      <c r="D229" s="89" t="s">
        <v>162</v>
      </c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4"/>
      <c r="W229" s="94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>
        <v>2</v>
      </c>
      <c r="AL229" s="90">
        <v>2</v>
      </c>
      <c r="AM229" s="90"/>
      <c r="AN229" s="90"/>
      <c r="AO229" s="90"/>
      <c r="AP229" s="90"/>
      <c r="AQ229" s="90"/>
      <c r="AR229" s="103"/>
      <c r="AS229" s="90"/>
      <c r="AT229" s="90"/>
      <c r="AU229" s="90"/>
      <c r="AV229" s="91"/>
      <c r="AW229" s="91"/>
      <c r="AX229" s="91"/>
      <c r="AY229" s="91"/>
      <c r="AZ229" s="91"/>
      <c r="BA229" s="91"/>
      <c r="BB229" s="91"/>
      <c r="BC229" s="91"/>
      <c r="BD229" s="91"/>
      <c r="BE229" s="90">
        <f t="shared" si="100"/>
        <v>4</v>
      </c>
    </row>
    <row r="230" spans="1:57" ht="15" customHeight="1">
      <c r="A230" s="122"/>
      <c r="B230" s="137" t="s">
        <v>105</v>
      </c>
      <c r="C230" s="117" t="s">
        <v>151</v>
      </c>
      <c r="D230" s="4" t="s">
        <v>160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11"/>
      <c r="W230" s="11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3"/>
      <c r="AM230" s="3"/>
      <c r="AN230" s="3"/>
      <c r="AO230" s="3"/>
      <c r="AP230" s="3"/>
      <c r="AQ230" s="3"/>
      <c r="AR230" s="9"/>
      <c r="AS230" s="3"/>
      <c r="AT230" s="3"/>
      <c r="AU230" s="3"/>
      <c r="AV230" s="5"/>
      <c r="AW230" s="5"/>
      <c r="AX230" s="5"/>
      <c r="AY230" s="5"/>
      <c r="AZ230" s="5"/>
      <c r="BA230" s="5"/>
      <c r="BB230" s="5"/>
      <c r="BC230" s="5"/>
      <c r="BD230" s="5"/>
      <c r="BE230" s="3">
        <f t="shared" si="100"/>
        <v>0</v>
      </c>
    </row>
    <row r="231" spans="1:57" s="92" customFormat="1" ht="12.75">
      <c r="A231" s="122"/>
      <c r="B231" s="139"/>
      <c r="C231" s="118"/>
      <c r="D231" s="89" t="s">
        <v>162</v>
      </c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4"/>
      <c r="W231" s="94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90"/>
      <c r="AM231" s="90"/>
      <c r="AN231" s="90"/>
      <c r="AO231" s="90"/>
      <c r="AP231" s="90"/>
      <c r="AQ231" s="90"/>
      <c r="AR231" s="103"/>
      <c r="AS231" s="90"/>
      <c r="AT231" s="90"/>
      <c r="AU231" s="90"/>
      <c r="AV231" s="91"/>
      <c r="AW231" s="91"/>
      <c r="AX231" s="91"/>
      <c r="AY231" s="91"/>
      <c r="AZ231" s="91"/>
      <c r="BA231" s="91"/>
      <c r="BB231" s="91"/>
      <c r="BC231" s="91"/>
      <c r="BD231" s="91"/>
      <c r="BE231" s="90">
        <f t="shared" si="100"/>
        <v>0</v>
      </c>
    </row>
    <row r="232" spans="1:57" ht="14.25">
      <c r="A232" s="122"/>
      <c r="B232" s="43" t="s">
        <v>142</v>
      </c>
      <c r="C232" s="44" t="s">
        <v>143</v>
      </c>
      <c r="D232" s="44"/>
      <c r="E232" s="35">
        <f aca="true" t="shared" si="101" ref="E232:U232">E233</f>
        <v>10</v>
      </c>
      <c r="F232" s="35">
        <f t="shared" si="101"/>
        <v>10</v>
      </c>
      <c r="G232" s="35">
        <f t="shared" si="101"/>
        <v>10</v>
      </c>
      <c r="H232" s="35">
        <f t="shared" si="101"/>
        <v>10</v>
      </c>
      <c r="I232" s="35">
        <f t="shared" si="101"/>
        <v>10</v>
      </c>
      <c r="J232" s="35">
        <f t="shared" si="101"/>
        <v>10</v>
      </c>
      <c r="K232" s="35">
        <f t="shared" si="101"/>
        <v>10</v>
      </c>
      <c r="L232" s="35">
        <f t="shared" si="101"/>
        <v>10</v>
      </c>
      <c r="M232" s="35">
        <f t="shared" si="101"/>
        <v>10</v>
      </c>
      <c r="N232" s="35">
        <f t="shared" si="101"/>
        <v>10</v>
      </c>
      <c r="O232" s="35">
        <f t="shared" si="101"/>
        <v>10</v>
      </c>
      <c r="P232" s="35">
        <f t="shared" si="101"/>
        <v>10</v>
      </c>
      <c r="Q232" s="35">
        <f t="shared" si="101"/>
        <v>10</v>
      </c>
      <c r="R232" s="35">
        <f t="shared" si="101"/>
        <v>10</v>
      </c>
      <c r="S232" s="35">
        <f t="shared" si="101"/>
        <v>8</v>
      </c>
      <c r="T232" s="35">
        <f t="shared" si="101"/>
        <v>6</v>
      </c>
      <c r="U232" s="35">
        <f t="shared" si="101"/>
        <v>6</v>
      </c>
      <c r="V232" s="27"/>
      <c r="W232" s="27"/>
      <c r="X232" s="35">
        <f aca="true" t="shared" si="102" ref="X232:AU232">X233</f>
        <v>12</v>
      </c>
      <c r="Y232" s="35">
        <f t="shared" si="102"/>
        <v>12</v>
      </c>
      <c r="Z232" s="35">
        <f t="shared" si="102"/>
        <v>12</v>
      </c>
      <c r="AA232" s="35">
        <f t="shared" si="102"/>
        <v>12</v>
      </c>
      <c r="AB232" s="35">
        <f t="shared" si="102"/>
        <v>12</v>
      </c>
      <c r="AC232" s="35">
        <f t="shared" si="102"/>
        <v>12</v>
      </c>
      <c r="AD232" s="35">
        <f t="shared" si="102"/>
        <v>12</v>
      </c>
      <c r="AE232" s="35">
        <f t="shared" si="102"/>
        <v>12</v>
      </c>
      <c r="AF232" s="35">
        <f t="shared" si="102"/>
        <v>12</v>
      </c>
      <c r="AG232" s="35">
        <f t="shared" si="102"/>
        <v>12</v>
      </c>
      <c r="AH232" s="35">
        <f t="shared" si="102"/>
        <v>12</v>
      </c>
      <c r="AI232" s="35">
        <f t="shared" si="102"/>
        <v>12</v>
      </c>
      <c r="AJ232" s="35">
        <f t="shared" si="102"/>
        <v>12</v>
      </c>
      <c r="AK232" s="35">
        <f t="shared" si="102"/>
        <v>12</v>
      </c>
      <c r="AL232" s="35">
        <f t="shared" si="102"/>
        <v>12</v>
      </c>
      <c r="AM232" s="35">
        <f t="shared" si="102"/>
        <v>6</v>
      </c>
      <c r="AN232" s="35">
        <f t="shared" si="102"/>
        <v>24</v>
      </c>
      <c r="AO232" s="35">
        <f t="shared" si="102"/>
        <v>36</v>
      </c>
      <c r="AP232" s="35">
        <f t="shared" si="102"/>
        <v>36</v>
      </c>
      <c r="AQ232" s="35">
        <f t="shared" si="102"/>
        <v>36</v>
      </c>
      <c r="AR232" s="35">
        <f t="shared" si="102"/>
        <v>36</v>
      </c>
      <c r="AS232" s="35">
        <f t="shared" si="102"/>
        <v>30</v>
      </c>
      <c r="AT232" s="35">
        <f t="shared" si="102"/>
        <v>0</v>
      </c>
      <c r="AU232" s="35">
        <f t="shared" si="102"/>
        <v>0</v>
      </c>
      <c r="AV232" s="16"/>
      <c r="AW232" s="16"/>
      <c r="AX232" s="16"/>
      <c r="AY232" s="16"/>
      <c r="AZ232" s="16"/>
      <c r="BA232" s="16"/>
      <c r="BB232" s="16"/>
      <c r="BC232" s="16"/>
      <c r="BD232" s="16"/>
      <c r="BE232" s="15">
        <f>BE233</f>
        <v>544</v>
      </c>
    </row>
    <row r="233" spans="1:57" ht="13.5">
      <c r="A233" s="122"/>
      <c r="B233" s="40" t="s">
        <v>18</v>
      </c>
      <c r="C233" s="40" t="s">
        <v>19</v>
      </c>
      <c r="D233" s="40"/>
      <c r="E233" s="36">
        <f aca="true" t="shared" si="103" ref="E233:U233">E234+E240</f>
        <v>10</v>
      </c>
      <c r="F233" s="36">
        <f t="shared" si="103"/>
        <v>10</v>
      </c>
      <c r="G233" s="36">
        <f t="shared" si="103"/>
        <v>10</v>
      </c>
      <c r="H233" s="36">
        <f t="shared" si="103"/>
        <v>10</v>
      </c>
      <c r="I233" s="36">
        <f t="shared" si="103"/>
        <v>10</v>
      </c>
      <c r="J233" s="36">
        <f t="shared" si="103"/>
        <v>10</v>
      </c>
      <c r="K233" s="36">
        <f t="shared" si="103"/>
        <v>10</v>
      </c>
      <c r="L233" s="36">
        <f t="shared" si="103"/>
        <v>10</v>
      </c>
      <c r="M233" s="36">
        <f t="shared" si="103"/>
        <v>10</v>
      </c>
      <c r="N233" s="36">
        <f t="shared" si="103"/>
        <v>10</v>
      </c>
      <c r="O233" s="36">
        <f t="shared" si="103"/>
        <v>10</v>
      </c>
      <c r="P233" s="36">
        <f t="shared" si="103"/>
        <v>10</v>
      </c>
      <c r="Q233" s="36">
        <f t="shared" si="103"/>
        <v>10</v>
      </c>
      <c r="R233" s="36">
        <f t="shared" si="103"/>
        <v>10</v>
      </c>
      <c r="S233" s="36">
        <f t="shared" si="103"/>
        <v>8</v>
      </c>
      <c r="T233" s="36">
        <f t="shared" si="103"/>
        <v>6</v>
      </c>
      <c r="U233" s="36">
        <f t="shared" si="103"/>
        <v>6</v>
      </c>
      <c r="V233" s="11"/>
      <c r="W233" s="11"/>
      <c r="X233" s="36">
        <f aca="true" t="shared" si="104" ref="X233:AU233">X234+X240</f>
        <v>12</v>
      </c>
      <c r="Y233" s="36">
        <f t="shared" si="104"/>
        <v>12</v>
      </c>
      <c r="Z233" s="36">
        <f t="shared" si="104"/>
        <v>12</v>
      </c>
      <c r="AA233" s="36">
        <f t="shared" si="104"/>
        <v>12</v>
      </c>
      <c r="AB233" s="36">
        <f t="shared" si="104"/>
        <v>12</v>
      </c>
      <c r="AC233" s="36">
        <f t="shared" si="104"/>
        <v>12</v>
      </c>
      <c r="AD233" s="36">
        <f t="shared" si="104"/>
        <v>12</v>
      </c>
      <c r="AE233" s="36">
        <f t="shared" si="104"/>
        <v>12</v>
      </c>
      <c r="AF233" s="36">
        <f t="shared" si="104"/>
        <v>12</v>
      </c>
      <c r="AG233" s="36">
        <f t="shared" si="104"/>
        <v>12</v>
      </c>
      <c r="AH233" s="36">
        <f t="shared" si="104"/>
        <v>12</v>
      </c>
      <c r="AI233" s="36">
        <f t="shared" si="104"/>
        <v>12</v>
      </c>
      <c r="AJ233" s="36">
        <f t="shared" si="104"/>
        <v>12</v>
      </c>
      <c r="AK233" s="36">
        <f t="shared" si="104"/>
        <v>12</v>
      </c>
      <c r="AL233" s="36">
        <f t="shared" si="104"/>
        <v>12</v>
      </c>
      <c r="AM233" s="36">
        <f t="shared" si="104"/>
        <v>6</v>
      </c>
      <c r="AN233" s="36">
        <f t="shared" si="104"/>
        <v>24</v>
      </c>
      <c r="AO233" s="36">
        <f t="shared" si="104"/>
        <v>36</v>
      </c>
      <c r="AP233" s="36">
        <f t="shared" si="104"/>
        <v>36</v>
      </c>
      <c r="AQ233" s="36">
        <f t="shared" si="104"/>
        <v>36</v>
      </c>
      <c r="AR233" s="36">
        <f t="shared" si="104"/>
        <v>36</v>
      </c>
      <c r="AS233" s="36">
        <f t="shared" si="104"/>
        <v>30</v>
      </c>
      <c r="AT233" s="36">
        <f t="shared" si="104"/>
        <v>0</v>
      </c>
      <c r="AU233" s="36">
        <f t="shared" si="104"/>
        <v>0</v>
      </c>
      <c r="AV233" s="6"/>
      <c r="AW233" s="6"/>
      <c r="AX233" s="6"/>
      <c r="AY233" s="6"/>
      <c r="AZ233" s="6"/>
      <c r="BA233" s="6"/>
      <c r="BB233" s="6"/>
      <c r="BC233" s="6"/>
      <c r="BD233" s="6"/>
      <c r="BE233" s="7">
        <f>SUM(E233:BD233)</f>
        <v>544</v>
      </c>
    </row>
    <row r="234" spans="1:57" ht="25.5">
      <c r="A234" s="122"/>
      <c r="B234" s="22" t="s">
        <v>106</v>
      </c>
      <c r="C234" s="23" t="s">
        <v>153</v>
      </c>
      <c r="D234" s="23"/>
      <c r="E234" s="9">
        <f aca="true" t="shared" si="105" ref="E234:U234">E235+E238+E239</f>
        <v>10</v>
      </c>
      <c r="F234" s="9">
        <f t="shared" si="105"/>
        <v>10</v>
      </c>
      <c r="G234" s="9">
        <f t="shared" si="105"/>
        <v>10</v>
      </c>
      <c r="H234" s="9">
        <f t="shared" si="105"/>
        <v>10</v>
      </c>
      <c r="I234" s="9">
        <f t="shared" si="105"/>
        <v>10</v>
      </c>
      <c r="J234" s="9">
        <f t="shared" si="105"/>
        <v>10</v>
      </c>
      <c r="K234" s="9">
        <f t="shared" si="105"/>
        <v>10</v>
      </c>
      <c r="L234" s="9">
        <f t="shared" si="105"/>
        <v>10</v>
      </c>
      <c r="M234" s="9">
        <f t="shared" si="105"/>
        <v>10</v>
      </c>
      <c r="N234" s="9">
        <f t="shared" si="105"/>
        <v>10</v>
      </c>
      <c r="O234" s="9">
        <f t="shared" si="105"/>
        <v>10</v>
      </c>
      <c r="P234" s="9">
        <f t="shared" si="105"/>
        <v>10</v>
      </c>
      <c r="Q234" s="9">
        <f t="shared" si="105"/>
        <v>10</v>
      </c>
      <c r="R234" s="9">
        <f t="shared" si="105"/>
        <v>10</v>
      </c>
      <c r="S234" s="9">
        <f t="shared" si="105"/>
        <v>8</v>
      </c>
      <c r="T234" s="9">
        <f t="shared" si="105"/>
        <v>6</v>
      </c>
      <c r="U234" s="9">
        <f t="shared" si="105"/>
        <v>6</v>
      </c>
      <c r="V234" s="18"/>
      <c r="W234" s="18"/>
      <c r="X234" s="9">
        <f aca="true" t="shared" si="106" ref="X234:AR234">X235+X238+X239</f>
        <v>12</v>
      </c>
      <c r="Y234" s="9">
        <f t="shared" si="106"/>
        <v>12</v>
      </c>
      <c r="Z234" s="9">
        <f t="shared" si="106"/>
        <v>12</v>
      </c>
      <c r="AA234" s="9">
        <f t="shared" si="106"/>
        <v>12</v>
      </c>
      <c r="AB234" s="9">
        <f t="shared" si="106"/>
        <v>12</v>
      </c>
      <c r="AC234" s="9">
        <f t="shared" si="106"/>
        <v>12</v>
      </c>
      <c r="AD234" s="9">
        <f t="shared" si="106"/>
        <v>12</v>
      </c>
      <c r="AE234" s="9">
        <f t="shared" si="106"/>
        <v>12</v>
      </c>
      <c r="AF234" s="9">
        <f t="shared" si="106"/>
        <v>12</v>
      </c>
      <c r="AG234" s="9">
        <f t="shared" si="106"/>
        <v>12</v>
      </c>
      <c r="AH234" s="9">
        <f t="shared" si="106"/>
        <v>12</v>
      </c>
      <c r="AI234" s="9">
        <f t="shared" si="106"/>
        <v>12</v>
      </c>
      <c r="AJ234" s="9">
        <f t="shared" si="106"/>
        <v>12</v>
      </c>
      <c r="AK234" s="9">
        <f t="shared" si="106"/>
        <v>12</v>
      </c>
      <c r="AL234" s="9">
        <f t="shared" si="106"/>
        <v>12</v>
      </c>
      <c r="AM234" s="9">
        <f t="shared" si="106"/>
        <v>6</v>
      </c>
      <c r="AN234" s="9">
        <f t="shared" si="106"/>
        <v>24</v>
      </c>
      <c r="AO234" s="9">
        <f t="shared" si="106"/>
        <v>36</v>
      </c>
      <c r="AP234" s="9">
        <f t="shared" si="106"/>
        <v>36</v>
      </c>
      <c r="AQ234" s="9">
        <f t="shared" si="106"/>
        <v>36</v>
      </c>
      <c r="AR234" s="9">
        <f t="shared" si="106"/>
        <v>36</v>
      </c>
      <c r="AS234" s="105">
        <f>SUM(AS235:AS239)</f>
        <v>30</v>
      </c>
      <c r="AT234" s="9">
        <f>SUM(AT235:AT239)</f>
        <v>0</v>
      </c>
      <c r="AU234" s="9">
        <f>SUM(AU235:AU239)</f>
        <v>0</v>
      </c>
      <c r="AV234" s="18"/>
      <c r="AW234" s="18"/>
      <c r="AX234" s="18"/>
      <c r="AY234" s="18"/>
      <c r="AZ234" s="18"/>
      <c r="BA234" s="18"/>
      <c r="BB234" s="18"/>
      <c r="BC234" s="18"/>
      <c r="BD234" s="18"/>
      <c r="BE234" s="9">
        <f>SUM(BE235:BE239)</f>
        <v>568</v>
      </c>
    </row>
    <row r="235" spans="1:57" ht="13.5" customHeight="1">
      <c r="A235" s="122"/>
      <c r="B235" s="137" t="s">
        <v>35</v>
      </c>
      <c r="C235" s="133" t="s">
        <v>152</v>
      </c>
      <c r="D235" s="4" t="s">
        <v>160</v>
      </c>
      <c r="E235" s="3">
        <v>4</v>
      </c>
      <c r="F235" s="3">
        <v>4</v>
      </c>
      <c r="G235" s="3">
        <v>4</v>
      </c>
      <c r="H235" s="3">
        <v>4</v>
      </c>
      <c r="I235" s="3">
        <v>4</v>
      </c>
      <c r="J235" s="3">
        <v>4</v>
      </c>
      <c r="K235" s="3">
        <v>4</v>
      </c>
      <c r="L235" s="3">
        <v>4</v>
      </c>
      <c r="M235" s="3">
        <v>4</v>
      </c>
      <c r="N235" s="3">
        <v>4</v>
      </c>
      <c r="O235" s="3">
        <v>4</v>
      </c>
      <c r="P235" s="3">
        <v>4</v>
      </c>
      <c r="Q235" s="3">
        <v>4</v>
      </c>
      <c r="R235" s="3">
        <v>4</v>
      </c>
      <c r="S235" s="3">
        <v>2</v>
      </c>
      <c r="T235" s="3"/>
      <c r="U235" s="3"/>
      <c r="V235" s="11"/>
      <c r="W235" s="11"/>
      <c r="X235" s="4">
        <v>6</v>
      </c>
      <c r="Y235" s="4">
        <v>6</v>
      </c>
      <c r="Z235" s="4">
        <v>6</v>
      </c>
      <c r="AA235" s="4">
        <v>6</v>
      </c>
      <c r="AB235" s="4">
        <v>6</v>
      </c>
      <c r="AC235" s="4">
        <v>6</v>
      </c>
      <c r="AD235" s="4">
        <v>6</v>
      </c>
      <c r="AE235" s="4">
        <v>6</v>
      </c>
      <c r="AF235" s="4">
        <v>6</v>
      </c>
      <c r="AG235" s="4">
        <v>6</v>
      </c>
      <c r="AH235" s="4">
        <v>6</v>
      </c>
      <c r="AI235" s="4">
        <v>6</v>
      </c>
      <c r="AJ235" s="4">
        <v>6</v>
      </c>
      <c r="AK235" s="4">
        <v>6</v>
      </c>
      <c r="AL235" s="4">
        <v>6</v>
      </c>
      <c r="AM235" s="4"/>
      <c r="AN235" s="68"/>
      <c r="AO235" s="4"/>
      <c r="AP235" s="4"/>
      <c r="AQ235" s="4"/>
      <c r="AR235" s="4"/>
      <c r="AS235" s="4"/>
      <c r="AT235" s="4"/>
      <c r="AU235" s="4"/>
      <c r="AV235" s="5"/>
      <c r="AW235" s="5"/>
      <c r="AX235" s="5"/>
      <c r="AY235" s="5"/>
      <c r="AZ235" s="5"/>
      <c r="BA235" s="5"/>
      <c r="BB235" s="5"/>
      <c r="BC235" s="5"/>
      <c r="BD235" s="5"/>
      <c r="BE235" s="3">
        <f>SUM(E235:BD235)</f>
        <v>148</v>
      </c>
    </row>
    <row r="236" spans="1:57" s="52" customFormat="1" ht="10.5" customHeight="1">
      <c r="A236" s="122"/>
      <c r="B236" s="138"/>
      <c r="C236" s="150"/>
      <c r="D236" s="48" t="s">
        <v>161</v>
      </c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>
        <v>2</v>
      </c>
      <c r="T236" s="47">
        <v>4</v>
      </c>
      <c r="U236" s="47">
        <v>2</v>
      </c>
      <c r="V236" s="49"/>
      <c r="W236" s="49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>
        <v>8</v>
      </c>
      <c r="AN236" s="48"/>
      <c r="AO236" s="48"/>
      <c r="AP236" s="48"/>
      <c r="AQ236" s="48"/>
      <c r="AR236" s="48"/>
      <c r="AS236" s="48"/>
      <c r="AT236" s="48"/>
      <c r="AU236" s="48"/>
      <c r="AV236" s="51"/>
      <c r="AW236" s="51"/>
      <c r="AX236" s="51"/>
      <c r="AY236" s="51"/>
      <c r="AZ236" s="51"/>
      <c r="BA236" s="51"/>
      <c r="BB236" s="51"/>
      <c r="BC236" s="51"/>
      <c r="BD236" s="51"/>
      <c r="BE236" s="47">
        <f>SUM(E236:BD236)</f>
        <v>16</v>
      </c>
    </row>
    <row r="237" spans="1:57" s="92" customFormat="1" ht="12.75">
      <c r="A237" s="122"/>
      <c r="B237" s="139"/>
      <c r="C237" s="134"/>
      <c r="D237" s="89" t="s">
        <v>162</v>
      </c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4"/>
      <c r="W237" s="94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>
        <v>2</v>
      </c>
      <c r="AN237" s="89">
        <v>6</v>
      </c>
      <c r="AO237" s="89"/>
      <c r="AP237" s="89"/>
      <c r="AQ237" s="89"/>
      <c r="AR237" s="89"/>
      <c r="AS237" s="89"/>
      <c r="AT237" s="89"/>
      <c r="AU237" s="89"/>
      <c r="AV237" s="91"/>
      <c r="AW237" s="91"/>
      <c r="AX237" s="91"/>
      <c r="AY237" s="91"/>
      <c r="AZ237" s="91"/>
      <c r="BA237" s="91"/>
      <c r="BB237" s="91"/>
      <c r="BC237" s="91"/>
      <c r="BD237" s="91"/>
      <c r="BE237" s="90">
        <f>SUM(E237:BD237)</f>
        <v>8</v>
      </c>
    </row>
    <row r="238" spans="1:57" ht="12.75">
      <c r="A238" s="122"/>
      <c r="B238" s="21" t="s">
        <v>107</v>
      </c>
      <c r="C238" s="20" t="s">
        <v>108</v>
      </c>
      <c r="D238" s="20" t="s">
        <v>160</v>
      </c>
      <c r="E238" s="3">
        <v>6</v>
      </c>
      <c r="F238" s="3">
        <v>6</v>
      </c>
      <c r="G238" s="3">
        <v>6</v>
      </c>
      <c r="H238" s="3">
        <v>6</v>
      </c>
      <c r="I238" s="3">
        <v>6</v>
      </c>
      <c r="J238" s="3">
        <v>6</v>
      </c>
      <c r="K238" s="3">
        <v>6</v>
      </c>
      <c r="L238" s="3">
        <v>6</v>
      </c>
      <c r="M238" s="3">
        <v>6</v>
      </c>
      <c r="N238" s="3">
        <v>6</v>
      </c>
      <c r="O238" s="3">
        <v>6</v>
      </c>
      <c r="P238" s="3">
        <v>6</v>
      </c>
      <c r="Q238" s="3">
        <v>6</v>
      </c>
      <c r="R238" s="3">
        <v>6</v>
      </c>
      <c r="S238" s="3">
        <v>6</v>
      </c>
      <c r="T238" s="3">
        <v>6</v>
      </c>
      <c r="U238" s="3">
        <v>6</v>
      </c>
      <c r="V238" s="11"/>
      <c r="W238" s="11"/>
      <c r="X238" s="4">
        <v>6</v>
      </c>
      <c r="Y238" s="4">
        <v>6</v>
      </c>
      <c r="Z238" s="4">
        <v>6</v>
      </c>
      <c r="AA238" s="4">
        <v>6</v>
      </c>
      <c r="AB238" s="4">
        <v>6</v>
      </c>
      <c r="AC238" s="4">
        <v>6</v>
      </c>
      <c r="AD238" s="4">
        <v>6</v>
      </c>
      <c r="AE238" s="4">
        <v>6</v>
      </c>
      <c r="AF238" s="4">
        <v>6</v>
      </c>
      <c r="AG238" s="4">
        <v>6</v>
      </c>
      <c r="AH238" s="4">
        <v>6</v>
      </c>
      <c r="AI238" s="4">
        <v>6</v>
      </c>
      <c r="AJ238" s="4">
        <v>6</v>
      </c>
      <c r="AK238" s="4">
        <v>6</v>
      </c>
      <c r="AL238" s="4">
        <v>6</v>
      </c>
      <c r="AM238" s="3">
        <v>6</v>
      </c>
      <c r="AN238" s="3"/>
      <c r="AO238" s="3"/>
      <c r="AP238" s="3"/>
      <c r="AQ238" s="3"/>
      <c r="AR238" s="9"/>
      <c r="AS238" s="3"/>
      <c r="AT238" s="3"/>
      <c r="AU238" s="3"/>
      <c r="AV238" s="5"/>
      <c r="AW238" s="5"/>
      <c r="AX238" s="5"/>
      <c r="AY238" s="5"/>
      <c r="AZ238" s="5"/>
      <c r="BA238" s="5"/>
      <c r="BB238" s="5"/>
      <c r="BC238" s="5"/>
      <c r="BD238" s="5"/>
      <c r="BE238" s="3">
        <f>SUM(E238:BD238)</f>
        <v>198</v>
      </c>
    </row>
    <row r="239" spans="1:64" ht="12.75">
      <c r="A239" s="122"/>
      <c r="B239" s="21" t="s">
        <v>109</v>
      </c>
      <c r="C239" s="20" t="s">
        <v>110</v>
      </c>
      <c r="D239" s="20" t="s">
        <v>160</v>
      </c>
      <c r="E239" s="3"/>
      <c r="F239" s="3"/>
      <c r="G239" s="3"/>
      <c r="H239" s="3"/>
      <c r="I239" s="3"/>
      <c r="J239" s="3"/>
      <c r="K239" s="3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1"/>
      <c r="W239" s="11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3"/>
      <c r="AI239" s="3"/>
      <c r="AJ239" s="3"/>
      <c r="AK239" s="9"/>
      <c r="AL239" s="4"/>
      <c r="AM239" s="3"/>
      <c r="AN239" s="3">
        <v>24</v>
      </c>
      <c r="AO239" s="3">
        <v>36</v>
      </c>
      <c r="AP239" s="3">
        <v>36</v>
      </c>
      <c r="AQ239" s="3">
        <v>36</v>
      </c>
      <c r="AR239" s="3">
        <v>36</v>
      </c>
      <c r="AS239" s="3">
        <v>30</v>
      </c>
      <c r="AT239" s="3"/>
      <c r="AU239" s="3"/>
      <c r="AV239" s="5"/>
      <c r="AW239" s="5"/>
      <c r="AX239" s="5"/>
      <c r="AY239" s="5"/>
      <c r="AZ239" s="5"/>
      <c r="BA239" s="5"/>
      <c r="BB239" s="5"/>
      <c r="BC239" s="5"/>
      <c r="BD239" s="5"/>
      <c r="BE239" s="3">
        <f>SUM(E239:BD239)</f>
        <v>198</v>
      </c>
      <c r="BL239" s="108"/>
    </row>
    <row r="240" spans="1:57" ht="25.5" hidden="1">
      <c r="A240" s="122"/>
      <c r="B240" s="22" t="s">
        <v>111</v>
      </c>
      <c r="C240" s="23" t="s">
        <v>154</v>
      </c>
      <c r="D240" s="23"/>
      <c r="E240" s="9">
        <f aca="true" t="shared" si="107" ref="E240:U240">SUM(E241:E246)</f>
        <v>0</v>
      </c>
      <c r="F240" s="9">
        <f t="shared" si="107"/>
        <v>0</v>
      </c>
      <c r="G240" s="9">
        <f t="shared" si="107"/>
        <v>0</v>
      </c>
      <c r="H240" s="9">
        <f t="shared" si="107"/>
        <v>0</v>
      </c>
      <c r="I240" s="9">
        <f t="shared" si="107"/>
        <v>0</v>
      </c>
      <c r="J240" s="9">
        <f t="shared" si="107"/>
        <v>0</v>
      </c>
      <c r="K240" s="9">
        <f t="shared" si="107"/>
        <v>0</v>
      </c>
      <c r="L240" s="9">
        <f t="shared" si="107"/>
        <v>0</v>
      </c>
      <c r="M240" s="9">
        <f t="shared" si="107"/>
        <v>0</v>
      </c>
      <c r="N240" s="9">
        <f t="shared" si="107"/>
        <v>0</v>
      </c>
      <c r="O240" s="9">
        <f t="shared" si="107"/>
        <v>0</v>
      </c>
      <c r="P240" s="9">
        <f t="shared" si="107"/>
        <v>0</v>
      </c>
      <c r="Q240" s="9">
        <f t="shared" si="107"/>
        <v>0</v>
      </c>
      <c r="R240" s="9">
        <f t="shared" si="107"/>
        <v>0</v>
      </c>
      <c r="S240" s="9">
        <f t="shared" si="107"/>
        <v>0</v>
      </c>
      <c r="T240" s="9">
        <f t="shared" si="107"/>
        <v>0</v>
      </c>
      <c r="U240" s="9">
        <f t="shared" si="107"/>
        <v>0</v>
      </c>
      <c r="V240" s="11"/>
      <c r="W240" s="11"/>
      <c r="X240" s="9">
        <f aca="true" t="shared" si="108" ref="X240:AU240">SUM(X241:X246)</f>
        <v>0</v>
      </c>
      <c r="Y240" s="9">
        <f t="shared" si="108"/>
        <v>0</v>
      </c>
      <c r="Z240" s="9">
        <f t="shared" si="108"/>
        <v>0</v>
      </c>
      <c r="AA240" s="9">
        <f t="shared" si="108"/>
        <v>0</v>
      </c>
      <c r="AB240" s="9">
        <f t="shared" si="108"/>
        <v>0</v>
      </c>
      <c r="AC240" s="9">
        <f t="shared" si="108"/>
        <v>0</v>
      </c>
      <c r="AD240" s="9">
        <f t="shared" si="108"/>
        <v>0</v>
      </c>
      <c r="AE240" s="9">
        <f t="shared" si="108"/>
        <v>0</v>
      </c>
      <c r="AF240" s="9">
        <f t="shared" si="108"/>
        <v>0</v>
      </c>
      <c r="AG240" s="9">
        <f t="shared" si="108"/>
        <v>0</v>
      </c>
      <c r="AH240" s="9">
        <f t="shared" si="108"/>
        <v>0</v>
      </c>
      <c r="AI240" s="9">
        <f t="shared" si="108"/>
        <v>0</v>
      </c>
      <c r="AJ240" s="9">
        <f t="shared" si="108"/>
        <v>0</v>
      </c>
      <c r="AK240" s="9">
        <f t="shared" si="108"/>
        <v>0</v>
      </c>
      <c r="AL240" s="9">
        <f t="shared" si="108"/>
        <v>0</v>
      </c>
      <c r="AM240" s="9">
        <f t="shared" si="108"/>
        <v>0</v>
      </c>
      <c r="AN240" s="9">
        <f t="shared" si="108"/>
        <v>0</v>
      </c>
      <c r="AO240" s="9">
        <f t="shared" si="108"/>
        <v>0</v>
      </c>
      <c r="AP240" s="9">
        <f t="shared" si="108"/>
        <v>0</v>
      </c>
      <c r="AQ240" s="9">
        <f t="shared" si="108"/>
        <v>0</v>
      </c>
      <c r="AR240" s="9">
        <f t="shared" si="108"/>
        <v>0</v>
      </c>
      <c r="AS240" s="9">
        <f t="shared" si="108"/>
        <v>0</v>
      </c>
      <c r="AT240" s="9">
        <f t="shared" si="108"/>
        <v>0</v>
      </c>
      <c r="AU240" s="9">
        <f t="shared" si="108"/>
        <v>0</v>
      </c>
      <c r="AV240" s="18"/>
      <c r="AW240" s="18"/>
      <c r="AX240" s="18"/>
      <c r="AY240" s="18"/>
      <c r="AZ240" s="18"/>
      <c r="BA240" s="18"/>
      <c r="BB240" s="18"/>
      <c r="BC240" s="18"/>
      <c r="BD240" s="18"/>
      <c r="BE240" s="9">
        <f>SUM(BE241:BE246)</f>
        <v>0</v>
      </c>
    </row>
    <row r="241" spans="1:57" ht="25.5" hidden="1">
      <c r="A241" s="122"/>
      <c r="B241" s="21" t="s">
        <v>112</v>
      </c>
      <c r="C241" s="24" t="s">
        <v>155</v>
      </c>
      <c r="D241" s="2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4"/>
      <c r="V241" s="11"/>
      <c r="W241" s="11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3"/>
      <c r="AN241" s="3"/>
      <c r="AO241" s="3"/>
      <c r="AP241" s="3"/>
      <c r="AQ241" s="3"/>
      <c r="AR241" s="9"/>
      <c r="AS241" s="3"/>
      <c r="AT241" s="3"/>
      <c r="AU241" s="3"/>
      <c r="AV241" s="5"/>
      <c r="AW241" s="5"/>
      <c r="AX241" s="5"/>
      <c r="AY241" s="5"/>
      <c r="AZ241" s="5"/>
      <c r="BA241" s="5"/>
      <c r="BB241" s="5"/>
      <c r="BC241" s="5"/>
      <c r="BD241" s="5"/>
      <c r="BE241" s="3">
        <f aca="true" t="shared" si="109" ref="BE241:BE246">SUM(E241:BD241)</f>
        <v>0</v>
      </c>
    </row>
    <row r="242" spans="1:57" ht="12.75" hidden="1">
      <c r="A242" s="122"/>
      <c r="B242" s="21" t="s">
        <v>113</v>
      </c>
      <c r="C242" s="24"/>
      <c r="D242" s="24"/>
      <c r="E242" s="3"/>
      <c r="F242" s="3"/>
      <c r="G242" s="3"/>
      <c r="H242" s="3"/>
      <c r="I242" s="3"/>
      <c r="J242" s="3"/>
      <c r="K242" s="3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1"/>
      <c r="W242" s="11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3"/>
      <c r="AI242" s="3"/>
      <c r="AJ242" s="3"/>
      <c r="AK242" s="9"/>
      <c r="AL242" s="4"/>
      <c r="AM242" s="3"/>
      <c r="AN242" s="3"/>
      <c r="AO242" s="3"/>
      <c r="AP242" s="3"/>
      <c r="AQ242" s="3"/>
      <c r="AR242" s="9"/>
      <c r="AS242" s="3"/>
      <c r="AT242" s="3"/>
      <c r="AU242" s="3"/>
      <c r="AV242" s="5"/>
      <c r="AW242" s="5"/>
      <c r="AX242" s="5"/>
      <c r="AY242" s="5"/>
      <c r="AZ242" s="5"/>
      <c r="BA242" s="5"/>
      <c r="BB242" s="5"/>
      <c r="BC242" s="5"/>
      <c r="BD242" s="5"/>
      <c r="BE242" s="3">
        <f t="shared" si="109"/>
        <v>0</v>
      </c>
    </row>
    <row r="243" spans="1:57" ht="12.75" hidden="1">
      <c r="A243" s="122"/>
      <c r="B243" s="21" t="s">
        <v>114</v>
      </c>
      <c r="C243" s="4"/>
      <c r="D243" s="4"/>
      <c r="E243" s="3"/>
      <c r="F243" s="3"/>
      <c r="G243" s="3"/>
      <c r="H243" s="3"/>
      <c r="I243" s="3"/>
      <c r="J243" s="3"/>
      <c r="K243" s="3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1"/>
      <c r="W243" s="11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3"/>
      <c r="AI243" s="3"/>
      <c r="AJ243" s="3"/>
      <c r="AK243" s="9"/>
      <c r="AL243" s="4"/>
      <c r="AM243" s="3"/>
      <c r="AN243" s="3"/>
      <c r="AO243" s="3"/>
      <c r="AP243" s="3"/>
      <c r="AQ243" s="3"/>
      <c r="AR243" s="9"/>
      <c r="AS243" s="3"/>
      <c r="AT243" s="3"/>
      <c r="AU243" s="3"/>
      <c r="AV243" s="5"/>
      <c r="AW243" s="5"/>
      <c r="AX243" s="5"/>
      <c r="AY243" s="5"/>
      <c r="AZ243" s="5"/>
      <c r="BA243" s="5"/>
      <c r="BB243" s="5"/>
      <c r="BC243" s="5"/>
      <c r="BD243" s="5"/>
      <c r="BE243" s="3">
        <f t="shared" si="109"/>
        <v>0</v>
      </c>
    </row>
    <row r="244" spans="1:57" ht="12.75" hidden="1">
      <c r="A244" s="122"/>
      <c r="B244" s="21" t="s">
        <v>120</v>
      </c>
      <c r="C244" s="4"/>
      <c r="D244" s="4"/>
      <c r="E244" s="3"/>
      <c r="F244" s="3"/>
      <c r="G244" s="3"/>
      <c r="H244" s="3"/>
      <c r="I244" s="3"/>
      <c r="J244" s="3"/>
      <c r="K244" s="3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1"/>
      <c r="W244" s="11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3"/>
      <c r="AI244" s="3"/>
      <c r="AJ244" s="3"/>
      <c r="AK244" s="9"/>
      <c r="AL244" s="4"/>
      <c r="AM244" s="3"/>
      <c r="AN244" s="3"/>
      <c r="AO244" s="3"/>
      <c r="AP244" s="3"/>
      <c r="AQ244" s="3"/>
      <c r="AR244" s="9"/>
      <c r="AS244" s="3"/>
      <c r="AT244" s="3"/>
      <c r="AU244" s="3"/>
      <c r="AV244" s="5"/>
      <c r="AW244" s="5"/>
      <c r="AX244" s="5"/>
      <c r="AY244" s="5"/>
      <c r="AZ244" s="5"/>
      <c r="BA244" s="5"/>
      <c r="BB244" s="5"/>
      <c r="BC244" s="5"/>
      <c r="BD244" s="5"/>
      <c r="BE244" s="3">
        <f t="shared" si="109"/>
        <v>0</v>
      </c>
    </row>
    <row r="245" spans="1:57" ht="12.75" hidden="1">
      <c r="A245" s="122"/>
      <c r="B245" s="21" t="s">
        <v>115</v>
      </c>
      <c r="C245" s="20" t="s">
        <v>108</v>
      </c>
      <c r="D245" s="20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11"/>
      <c r="W245" s="11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3"/>
      <c r="AN245" s="3"/>
      <c r="AO245" s="3"/>
      <c r="AP245" s="3"/>
      <c r="AQ245" s="3"/>
      <c r="AR245" s="9"/>
      <c r="AS245" s="3"/>
      <c r="AT245" s="3"/>
      <c r="AU245" s="3"/>
      <c r="AV245" s="5"/>
      <c r="AW245" s="5"/>
      <c r="AX245" s="5"/>
      <c r="AY245" s="5"/>
      <c r="AZ245" s="5"/>
      <c r="BA245" s="5"/>
      <c r="BB245" s="5"/>
      <c r="BC245" s="5"/>
      <c r="BD245" s="5"/>
      <c r="BE245" s="3">
        <f t="shared" si="109"/>
        <v>0</v>
      </c>
    </row>
    <row r="246" spans="1:57" ht="12.75" hidden="1">
      <c r="A246" s="122"/>
      <c r="B246" s="21" t="s">
        <v>116</v>
      </c>
      <c r="C246" s="20" t="s">
        <v>110</v>
      </c>
      <c r="D246" s="20"/>
      <c r="E246" s="3"/>
      <c r="F246" s="3"/>
      <c r="G246" s="3"/>
      <c r="H246" s="3"/>
      <c r="I246" s="3"/>
      <c r="J246" s="3"/>
      <c r="K246" s="3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1"/>
      <c r="W246" s="11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3"/>
      <c r="AI246" s="3"/>
      <c r="AJ246" s="3"/>
      <c r="AK246" s="9"/>
      <c r="AL246" s="4"/>
      <c r="AM246" s="3"/>
      <c r="AN246" s="3"/>
      <c r="AO246" s="3"/>
      <c r="AP246" s="3"/>
      <c r="AQ246" s="3"/>
      <c r="AR246" s="3"/>
      <c r="AS246" s="3"/>
      <c r="AT246" s="3"/>
      <c r="AU246" s="3"/>
      <c r="AV246" s="5"/>
      <c r="AW246" s="5"/>
      <c r="AX246" s="5"/>
      <c r="AY246" s="5"/>
      <c r="AZ246" s="5"/>
      <c r="BA246" s="5"/>
      <c r="BB246" s="5"/>
      <c r="BC246" s="5"/>
      <c r="BD246" s="5"/>
      <c r="BE246" s="3">
        <f t="shared" si="109"/>
        <v>0</v>
      </c>
    </row>
    <row r="247" spans="1:57" s="57" customFormat="1" ht="12.75">
      <c r="A247" s="122"/>
      <c r="B247" s="53"/>
      <c r="C247" s="54" t="s">
        <v>117</v>
      </c>
      <c r="D247" s="54"/>
      <c r="E247" s="55">
        <f>E195+E186+E199+E201+E212+E214+E220+E227+E229+E231+E237+E189+E193+E197+E205+E223+E210</f>
        <v>0</v>
      </c>
      <c r="F247" s="55">
        <f aca="true" t="shared" si="110" ref="F247:AU247">F195+F186+F199+F201+F212+F214+F220+F227+F229+F231+F237+F189+F193+F197+F205+F223+F210</f>
        <v>0</v>
      </c>
      <c r="G247" s="55">
        <f t="shared" si="110"/>
        <v>0</v>
      </c>
      <c r="H247" s="55">
        <f t="shared" si="110"/>
        <v>0</v>
      </c>
      <c r="I247" s="55">
        <f t="shared" si="110"/>
        <v>0</v>
      </c>
      <c r="J247" s="55">
        <f t="shared" si="110"/>
        <v>0</v>
      </c>
      <c r="K247" s="55">
        <f t="shared" si="110"/>
        <v>0</v>
      </c>
      <c r="L247" s="55">
        <f t="shared" si="110"/>
        <v>0</v>
      </c>
      <c r="M247" s="55">
        <f t="shared" si="110"/>
        <v>0</v>
      </c>
      <c r="N247" s="55">
        <f t="shared" si="110"/>
        <v>0</v>
      </c>
      <c r="O247" s="55">
        <f t="shared" si="110"/>
        <v>0</v>
      </c>
      <c r="P247" s="55">
        <f t="shared" si="110"/>
        <v>0</v>
      </c>
      <c r="Q247" s="55">
        <f t="shared" si="110"/>
        <v>0</v>
      </c>
      <c r="R247" s="55">
        <f t="shared" si="110"/>
        <v>0</v>
      </c>
      <c r="S247" s="55">
        <f t="shared" si="110"/>
        <v>8</v>
      </c>
      <c r="T247" s="55">
        <f t="shared" si="110"/>
        <v>8</v>
      </c>
      <c r="U247" s="55">
        <f t="shared" si="110"/>
        <v>2</v>
      </c>
      <c r="V247" s="11"/>
      <c r="W247" s="11"/>
      <c r="X247" s="55">
        <f t="shared" si="110"/>
        <v>0</v>
      </c>
      <c r="Y247" s="55">
        <f t="shared" si="110"/>
        <v>0</v>
      </c>
      <c r="Z247" s="55">
        <f t="shared" si="110"/>
        <v>0</v>
      </c>
      <c r="AA247" s="55">
        <f t="shared" si="110"/>
        <v>0</v>
      </c>
      <c r="AB247" s="55">
        <f t="shared" si="110"/>
        <v>0</v>
      </c>
      <c r="AC247" s="55">
        <f t="shared" si="110"/>
        <v>0</v>
      </c>
      <c r="AD247" s="55">
        <f t="shared" si="110"/>
        <v>0</v>
      </c>
      <c r="AE247" s="55">
        <f t="shared" si="110"/>
        <v>0</v>
      </c>
      <c r="AF247" s="55">
        <f t="shared" si="110"/>
        <v>0</v>
      </c>
      <c r="AG247" s="55">
        <f t="shared" si="110"/>
        <v>2</v>
      </c>
      <c r="AH247" s="55">
        <f t="shared" si="110"/>
        <v>0</v>
      </c>
      <c r="AI247" s="55">
        <f t="shared" si="110"/>
        <v>3</v>
      </c>
      <c r="AJ247" s="55">
        <f t="shared" si="110"/>
        <v>4</v>
      </c>
      <c r="AK247" s="55">
        <f t="shared" si="110"/>
        <v>5</v>
      </c>
      <c r="AL247" s="55">
        <f t="shared" si="110"/>
        <v>7</v>
      </c>
      <c r="AM247" s="55">
        <f t="shared" si="110"/>
        <v>5</v>
      </c>
      <c r="AN247" s="55">
        <f t="shared" si="110"/>
        <v>6</v>
      </c>
      <c r="AO247" s="55">
        <f t="shared" si="110"/>
        <v>0</v>
      </c>
      <c r="AP247" s="55">
        <f t="shared" si="110"/>
        <v>0</v>
      </c>
      <c r="AQ247" s="55">
        <f t="shared" si="110"/>
        <v>0</v>
      </c>
      <c r="AR247" s="55">
        <f t="shared" si="110"/>
        <v>0</v>
      </c>
      <c r="AS247" s="55">
        <f t="shared" si="110"/>
        <v>0</v>
      </c>
      <c r="AT247" s="55">
        <f t="shared" si="110"/>
        <v>0</v>
      </c>
      <c r="AU247" s="55">
        <f t="shared" si="110"/>
        <v>0</v>
      </c>
      <c r="AV247" s="56"/>
      <c r="AW247" s="56"/>
      <c r="AX247" s="56"/>
      <c r="AY247" s="56"/>
      <c r="AZ247" s="56"/>
      <c r="BA247" s="56"/>
      <c r="BB247" s="56"/>
      <c r="BC247" s="56"/>
      <c r="BD247" s="56"/>
      <c r="BE247" s="55">
        <f>SUM(E247:BD247)</f>
        <v>50</v>
      </c>
    </row>
    <row r="248" spans="1:57" s="52" customFormat="1" ht="12.75">
      <c r="A248" s="122"/>
      <c r="B248" s="45"/>
      <c r="C248" s="46" t="s">
        <v>86</v>
      </c>
      <c r="D248" s="46"/>
      <c r="E248" s="47"/>
      <c r="F248" s="47"/>
      <c r="G248" s="47"/>
      <c r="H248" s="47"/>
      <c r="I248" s="47"/>
      <c r="J248" s="47"/>
      <c r="K248" s="47"/>
      <c r="L248" s="48"/>
      <c r="M248" s="48"/>
      <c r="N248" s="48"/>
      <c r="O248" s="48"/>
      <c r="P248" s="48"/>
      <c r="Q248" s="48"/>
      <c r="R248" s="48"/>
      <c r="S248" s="48"/>
      <c r="T248" s="48"/>
      <c r="U248" s="48">
        <v>12</v>
      </c>
      <c r="V248" s="49"/>
      <c r="W248" s="49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7"/>
      <c r="AI248" s="47"/>
      <c r="AJ248" s="47"/>
      <c r="AK248" s="50"/>
      <c r="AL248" s="48">
        <v>6</v>
      </c>
      <c r="AM248" s="47">
        <v>6</v>
      </c>
      <c r="AN248" s="47">
        <v>6</v>
      </c>
      <c r="AO248" s="47"/>
      <c r="AP248" s="47"/>
      <c r="AQ248" s="47"/>
      <c r="AR248" s="50"/>
      <c r="AS248" s="47">
        <v>6</v>
      </c>
      <c r="AT248" s="47"/>
      <c r="AU248" s="47"/>
      <c r="AV248" s="51"/>
      <c r="AW248" s="51"/>
      <c r="AX248" s="51"/>
      <c r="AY248" s="51"/>
      <c r="AZ248" s="51"/>
      <c r="BA248" s="51"/>
      <c r="BB248" s="51"/>
      <c r="BC248" s="51"/>
      <c r="BD248" s="51"/>
      <c r="BE248" s="47">
        <f>SUM(E248:BD248)</f>
        <v>36</v>
      </c>
    </row>
    <row r="249" spans="1:57" ht="12.75">
      <c r="A249" s="122"/>
      <c r="B249" s="25"/>
      <c r="C249" s="26" t="s">
        <v>156</v>
      </c>
      <c r="D249" s="26"/>
      <c r="E249" s="3"/>
      <c r="F249" s="3"/>
      <c r="G249" s="3"/>
      <c r="H249" s="3"/>
      <c r="I249" s="3"/>
      <c r="J249" s="3"/>
      <c r="K249" s="3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1"/>
      <c r="W249" s="11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3"/>
      <c r="AI249" s="3"/>
      <c r="AJ249" s="3"/>
      <c r="AK249" s="9"/>
      <c r="AL249" s="4"/>
      <c r="AM249" s="3"/>
      <c r="AN249" s="3"/>
      <c r="AO249" s="3"/>
      <c r="AP249" s="3"/>
      <c r="AQ249" s="3"/>
      <c r="AR249" s="9"/>
      <c r="AS249" s="3"/>
      <c r="AT249" s="3">
        <v>36</v>
      </c>
      <c r="AU249" s="3">
        <v>36</v>
      </c>
      <c r="AV249" s="5"/>
      <c r="AW249" s="5"/>
      <c r="AX249" s="5"/>
      <c r="AY249" s="5"/>
      <c r="AZ249" s="5"/>
      <c r="BA249" s="5"/>
      <c r="BB249" s="5"/>
      <c r="BC249" s="5"/>
      <c r="BD249" s="5"/>
      <c r="BE249" s="3">
        <f>SUM(E249:BD249)</f>
        <v>72</v>
      </c>
    </row>
    <row r="250" spans="1:57" ht="54.75" customHeight="1">
      <c r="A250" s="122"/>
      <c r="B250" s="130" t="s">
        <v>95</v>
      </c>
      <c r="C250" s="131"/>
      <c r="D250" s="84"/>
      <c r="E250" s="9">
        <f aca="true" t="shared" si="111" ref="E250:U250">E176+E247+E248+E215+E232+E249</f>
        <v>36</v>
      </c>
      <c r="F250" s="9">
        <f t="shared" si="111"/>
        <v>36</v>
      </c>
      <c r="G250" s="9">
        <f t="shared" si="111"/>
        <v>36</v>
      </c>
      <c r="H250" s="9">
        <f t="shared" si="111"/>
        <v>36</v>
      </c>
      <c r="I250" s="9">
        <f t="shared" si="111"/>
        <v>36</v>
      </c>
      <c r="J250" s="9">
        <f t="shared" si="111"/>
        <v>36</v>
      </c>
      <c r="K250" s="9">
        <f t="shared" si="111"/>
        <v>36</v>
      </c>
      <c r="L250" s="9">
        <f t="shared" si="111"/>
        <v>36</v>
      </c>
      <c r="M250" s="9">
        <f t="shared" si="111"/>
        <v>36</v>
      </c>
      <c r="N250" s="9">
        <f t="shared" si="111"/>
        <v>36</v>
      </c>
      <c r="O250" s="9">
        <f t="shared" si="111"/>
        <v>36</v>
      </c>
      <c r="P250" s="9">
        <f t="shared" si="111"/>
        <v>36</v>
      </c>
      <c r="Q250" s="9">
        <f t="shared" si="111"/>
        <v>36</v>
      </c>
      <c r="R250" s="9">
        <f t="shared" si="111"/>
        <v>36</v>
      </c>
      <c r="S250" s="9">
        <f t="shared" si="111"/>
        <v>34</v>
      </c>
      <c r="T250" s="9">
        <f t="shared" si="111"/>
        <v>32</v>
      </c>
      <c r="U250" s="9">
        <f t="shared" si="111"/>
        <v>34</v>
      </c>
      <c r="V250" s="18"/>
      <c r="W250" s="18"/>
      <c r="X250" s="9">
        <f aca="true" t="shared" si="112" ref="X250:AU250">X176+X247+X248+X215+X232+X249</f>
        <v>36</v>
      </c>
      <c r="Y250" s="9">
        <f t="shared" si="112"/>
        <v>36</v>
      </c>
      <c r="Z250" s="9">
        <f t="shared" si="112"/>
        <v>36</v>
      </c>
      <c r="AA250" s="9">
        <f t="shared" si="112"/>
        <v>36</v>
      </c>
      <c r="AB250" s="9">
        <f t="shared" si="112"/>
        <v>36</v>
      </c>
      <c r="AC250" s="9">
        <f t="shared" si="112"/>
        <v>36</v>
      </c>
      <c r="AD250" s="9">
        <f t="shared" si="112"/>
        <v>36</v>
      </c>
      <c r="AE250" s="9">
        <f t="shared" si="112"/>
        <v>36</v>
      </c>
      <c r="AF250" s="9">
        <f t="shared" si="112"/>
        <v>36</v>
      </c>
      <c r="AG250" s="9">
        <f t="shared" si="112"/>
        <v>36</v>
      </c>
      <c r="AH250" s="9">
        <f t="shared" si="112"/>
        <v>34</v>
      </c>
      <c r="AI250" s="9">
        <f t="shared" si="112"/>
        <v>34</v>
      </c>
      <c r="AJ250" s="9">
        <f t="shared" si="112"/>
        <v>34</v>
      </c>
      <c r="AK250" s="9">
        <f t="shared" si="112"/>
        <v>34</v>
      </c>
      <c r="AL250" s="9">
        <f t="shared" si="112"/>
        <v>34</v>
      </c>
      <c r="AM250" s="9">
        <f t="shared" si="112"/>
        <v>26</v>
      </c>
      <c r="AN250" s="9">
        <f t="shared" si="112"/>
        <v>36</v>
      </c>
      <c r="AO250" s="9">
        <f t="shared" si="112"/>
        <v>36</v>
      </c>
      <c r="AP250" s="9">
        <f t="shared" si="112"/>
        <v>36</v>
      </c>
      <c r="AQ250" s="9">
        <f t="shared" si="112"/>
        <v>36</v>
      </c>
      <c r="AR250" s="9">
        <f t="shared" si="112"/>
        <v>36</v>
      </c>
      <c r="AS250" s="9">
        <f t="shared" si="112"/>
        <v>36</v>
      </c>
      <c r="AT250" s="9">
        <f t="shared" si="112"/>
        <v>36</v>
      </c>
      <c r="AU250" s="9">
        <f t="shared" si="112"/>
        <v>36</v>
      </c>
      <c r="AV250" s="18"/>
      <c r="AW250" s="18"/>
      <c r="AX250" s="18"/>
      <c r="AY250" s="18"/>
      <c r="AZ250" s="18"/>
      <c r="BA250" s="18"/>
      <c r="BB250" s="18"/>
      <c r="BC250" s="18"/>
      <c r="BD250" s="18"/>
      <c r="BE250" s="9">
        <f>SUM(E250:AU250)</f>
        <v>1448</v>
      </c>
    </row>
    <row r="251" spans="1:57" ht="18" customHeight="1">
      <c r="A251" s="106"/>
      <c r="B251" s="121" t="s">
        <v>157</v>
      </c>
      <c r="C251" s="121"/>
      <c r="D251" s="121"/>
      <c r="E251" s="69">
        <f>E219+E236</f>
        <v>0</v>
      </c>
      <c r="F251" s="69">
        <f aca="true" t="shared" si="113" ref="F251:BE251">F219+F236</f>
        <v>0</v>
      </c>
      <c r="G251" s="69">
        <f t="shared" si="113"/>
        <v>0</v>
      </c>
      <c r="H251" s="69">
        <f t="shared" si="113"/>
        <v>0</v>
      </c>
      <c r="I251" s="69">
        <f t="shared" si="113"/>
        <v>0</v>
      </c>
      <c r="J251" s="69">
        <f t="shared" si="113"/>
        <v>0</v>
      </c>
      <c r="K251" s="69">
        <f t="shared" si="113"/>
        <v>0</v>
      </c>
      <c r="L251" s="69">
        <f t="shared" si="113"/>
        <v>0</v>
      </c>
      <c r="M251" s="69">
        <f t="shared" si="113"/>
        <v>0</v>
      </c>
      <c r="N251" s="69">
        <f t="shared" si="113"/>
        <v>0</v>
      </c>
      <c r="O251" s="69">
        <f t="shared" si="113"/>
        <v>0</v>
      </c>
      <c r="P251" s="69">
        <f t="shared" si="113"/>
        <v>0</v>
      </c>
      <c r="Q251" s="69">
        <f t="shared" si="113"/>
        <v>0</v>
      </c>
      <c r="R251" s="69">
        <f t="shared" si="113"/>
        <v>0</v>
      </c>
      <c r="S251" s="69">
        <f t="shared" si="113"/>
        <v>2</v>
      </c>
      <c r="T251" s="69">
        <f t="shared" si="113"/>
        <v>4</v>
      </c>
      <c r="U251" s="69">
        <f t="shared" si="113"/>
        <v>2</v>
      </c>
      <c r="V251" s="69">
        <f t="shared" si="113"/>
        <v>0</v>
      </c>
      <c r="W251" s="69">
        <f t="shared" si="113"/>
        <v>0</v>
      </c>
      <c r="X251" s="69">
        <f t="shared" si="113"/>
        <v>0</v>
      </c>
      <c r="Y251" s="69">
        <f t="shared" si="113"/>
        <v>0</v>
      </c>
      <c r="Z251" s="69">
        <f t="shared" si="113"/>
        <v>0</v>
      </c>
      <c r="AA251" s="69">
        <f t="shared" si="113"/>
        <v>0</v>
      </c>
      <c r="AB251" s="69">
        <f t="shared" si="113"/>
        <v>0</v>
      </c>
      <c r="AC251" s="69">
        <f t="shared" si="113"/>
        <v>0</v>
      </c>
      <c r="AD251" s="69">
        <f t="shared" si="113"/>
        <v>0</v>
      </c>
      <c r="AE251" s="69">
        <f t="shared" si="113"/>
        <v>0</v>
      </c>
      <c r="AF251" s="69">
        <f t="shared" si="113"/>
        <v>0</v>
      </c>
      <c r="AG251" s="69">
        <f t="shared" si="113"/>
        <v>0</v>
      </c>
      <c r="AH251" s="69">
        <f t="shared" si="113"/>
        <v>2</v>
      </c>
      <c r="AI251" s="69">
        <f t="shared" si="113"/>
        <v>2</v>
      </c>
      <c r="AJ251" s="69">
        <f t="shared" si="113"/>
        <v>2</v>
      </c>
      <c r="AK251" s="69">
        <f t="shared" si="113"/>
        <v>2</v>
      </c>
      <c r="AL251" s="69">
        <f t="shared" si="113"/>
        <v>2</v>
      </c>
      <c r="AM251" s="69">
        <f>AM219+AM236</f>
        <v>10</v>
      </c>
      <c r="AN251" s="69">
        <f t="shared" si="113"/>
        <v>0</v>
      </c>
      <c r="AO251" s="69">
        <f t="shared" si="113"/>
        <v>0</v>
      </c>
      <c r="AP251" s="69">
        <f t="shared" si="113"/>
        <v>0</v>
      </c>
      <c r="AQ251" s="69">
        <f t="shared" si="113"/>
        <v>0</v>
      </c>
      <c r="AR251" s="69">
        <f t="shared" si="113"/>
        <v>0</v>
      </c>
      <c r="AS251" s="69">
        <f t="shared" si="113"/>
        <v>0</v>
      </c>
      <c r="AT251" s="69">
        <f t="shared" si="113"/>
        <v>0</v>
      </c>
      <c r="AU251" s="69">
        <f t="shared" si="113"/>
        <v>0</v>
      </c>
      <c r="AV251" s="69">
        <f t="shared" si="113"/>
        <v>0</v>
      </c>
      <c r="AW251" s="69">
        <f t="shared" si="113"/>
        <v>0</v>
      </c>
      <c r="AX251" s="69">
        <f t="shared" si="113"/>
        <v>0</v>
      </c>
      <c r="AY251" s="69">
        <f t="shared" si="113"/>
        <v>0</v>
      </c>
      <c r="AZ251" s="69">
        <f t="shared" si="113"/>
        <v>0</v>
      </c>
      <c r="BA251" s="69">
        <f t="shared" si="113"/>
        <v>0</v>
      </c>
      <c r="BB251" s="69">
        <f t="shared" si="113"/>
        <v>0</v>
      </c>
      <c r="BC251" s="69">
        <f t="shared" si="113"/>
        <v>0</v>
      </c>
      <c r="BD251" s="69">
        <f t="shared" si="113"/>
        <v>0</v>
      </c>
      <c r="BE251" s="69">
        <f t="shared" si="113"/>
        <v>28</v>
      </c>
    </row>
    <row r="252" spans="2:65" ht="15.75">
      <c r="B252" s="142" t="s">
        <v>158</v>
      </c>
      <c r="C252" s="142"/>
      <c r="D252" s="142"/>
      <c r="E252" s="70">
        <f>E251+E250</f>
        <v>36</v>
      </c>
      <c r="F252" s="70">
        <f aca="true" t="shared" si="114" ref="F252:BE252">F251+F250</f>
        <v>36</v>
      </c>
      <c r="G252" s="70">
        <f t="shared" si="114"/>
        <v>36</v>
      </c>
      <c r="H252" s="70">
        <f t="shared" si="114"/>
        <v>36</v>
      </c>
      <c r="I252" s="70">
        <f t="shared" si="114"/>
        <v>36</v>
      </c>
      <c r="J252" s="70">
        <f t="shared" si="114"/>
        <v>36</v>
      </c>
      <c r="K252" s="70">
        <f t="shared" si="114"/>
        <v>36</v>
      </c>
      <c r="L252" s="70">
        <f t="shared" si="114"/>
        <v>36</v>
      </c>
      <c r="M252" s="70">
        <f t="shared" si="114"/>
        <v>36</v>
      </c>
      <c r="N252" s="70">
        <f t="shared" si="114"/>
        <v>36</v>
      </c>
      <c r="O252" s="70">
        <f t="shared" si="114"/>
        <v>36</v>
      </c>
      <c r="P252" s="70">
        <f t="shared" si="114"/>
        <v>36</v>
      </c>
      <c r="Q252" s="70">
        <f t="shared" si="114"/>
        <v>36</v>
      </c>
      <c r="R252" s="70">
        <f t="shared" si="114"/>
        <v>36</v>
      </c>
      <c r="S252" s="70">
        <f t="shared" si="114"/>
        <v>36</v>
      </c>
      <c r="T252" s="70">
        <f t="shared" si="114"/>
        <v>36</v>
      </c>
      <c r="U252" s="70">
        <f t="shared" si="114"/>
        <v>36</v>
      </c>
      <c r="V252" s="18"/>
      <c r="W252" s="18"/>
      <c r="X252" s="70">
        <f t="shared" si="114"/>
        <v>36</v>
      </c>
      <c r="Y252" s="70">
        <f t="shared" si="114"/>
        <v>36</v>
      </c>
      <c r="Z252" s="70">
        <f t="shared" si="114"/>
        <v>36</v>
      </c>
      <c r="AA252" s="70">
        <f t="shared" si="114"/>
        <v>36</v>
      </c>
      <c r="AB252" s="70">
        <f t="shared" si="114"/>
        <v>36</v>
      </c>
      <c r="AC252" s="70">
        <f t="shared" si="114"/>
        <v>36</v>
      </c>
      <c r="AD252" s="70">
        <f t="shared" si="114"/>
        <v>36</v>
      </c>
      <c r="AE252" s="70">
        <f t="shared" si="114"/>
        <v>36</v>
      </c>
      <c r="AF252" s="70">
        <f t="shared" si="114"/>
        <v>36</v>
      </c>
      <c r="AG252" s="70">
        <f t="shared" si="114"/>
        <v>36</v>
      </c>
      <c r="AH252" s="70">
        <f t="shared" si="114"/>
        <v>36</v>
      </c>
      <c r="AI252" s="70">
        <f t="shared" si="114"/>
        <v>36</v>
      </c>
      <c r="AJ252" s="70">
        <f t="shared" si="114"/>
        <v>36</v>
      </c>
      <c r="AK252" s="70">
        <f t="shared" si="114"/>
        <v>36</v>
      </c>
      <c r="AL252" s="70">
        <f t="shared" si="114"/>
        <v>36</v>
      </c>
      <c r="AM252" s="70">
        <f t="shared" si="114"/>
        <v>36</v>
      </c>
      <c r="AN252" s="70">
        <f t="shared" si="114"/>
        <v>36</v>
      </c>
      <c r="AO252" s="70">
        <f t="shared" si="114"/>
        <v>36</v>
      </c>
      <c r="AP252" s="70">
        <f t="shared" si="114"/>
        <v>36</v>
      </c>
      <c r="AQ252" s="70">
        <f t="shared" si="114"/>
        <v>36</v>
      </c>
      <c r="AR252" s="70">
        <f t="shared" si="114"/>
        <v>36</v>
      </c>
      <c r="AS252" s="70">
        <f t="shared" si="114"/>
        <v>36</v>
      </c>
      <c r="AT252" s="70">
        <f t="shared" si="114"/>
        <v>36</v>
      </c>
      <c r="AU252" s="70">
        <f t="shared" si="114"/>
        <v>36</v>
      </c>
      <c r="AV252" s="70">
        <f t="shared" si="114"/>
        <v>0</v>
      </c>
      <c r="AW252" s="70">
        <f t="shared" si="114"/>
        <v>0</v>
      </c>
      <c r="AX252" s="70">
        <f t="shared" si="114"/>
        <v>0</v>
      </c>
      <c r="AY252" s="70">
        <f t="shared" si="114"/>
        <v>0</v>
      </c>
      <c r="AZ252" s="70">
        <f t="shared" si="114"/>
        <v>0</v>
      </c>
      <c r="BA252" s="70">
        <f t="shared" si="114"/>
        <v>0</v>
      </c>
      <c r="BB252" s="70">
        <f t="shared" si="114"/>
        <v>0</v>
      </c>
      <c r="BC252" s="70">
        <f t="shared" si="114"/>
        <v>0</v>
      </c>
      <c r="BD252" s="70">
        <f t="shared" si="114"/>
        <v>0</v>
      </c>
      <c r="BE252" s="70">
        <f t="shared" si="114"/>
        <v>1476</v>
      </c>
      <c r="BM252" s="19">
        <v>1476</v>
      </c>
    </row>
  </sheetData>
  <sheetProtection/>
  <mergeCells count="161">
    <mergeCell ref="B209:B210"/>
    <mergeCell ref="C209:C210"/>
    <mergeCell ref="B252:D252"/>
    <mergeCell ref="C222:C223"/>
    <mergeCell ref="B222:B223"/>
    <mergeCell ref="B230:B231"/>
    <mergeCell ref="C230:C231"/>
    <mergeCell ref="B235:B237"/>
    <mergeCell ref="C235:C237"/>
    <mergeCell ref="C218:C220"/>
    <mergeCell ref="B251:D251"/>
    <mergeCell ref="B228:B229"/>
    <mergeCell ref="C228:C229"/>
    <mergeCell ref="B226:B227"/>
    <mergeCell ref="C226:C227"/>
    <mergeCell ref="C150:C152"/>
    <mergeCell ref="B150:B152"/>
    <mergeCell ref="C194:C195"/>
    <mergeCell ref="B198:B199"/>
    <mergeCell ref="C198:C199"/>
    <mergeCell ref="B200:B201"/>
    <mergeCell ref="C200:C201"/>
    <mergeCell ref="C196:C197"/>
    <mergeCell ref="B196:B197"/>
    <mergeCell ref="C192:C193"/>
    <mergeCell ref="C119:C120"/>
    <mergeCell ref="B119:B120"/>
    <mergeCell ref="B121:B122"/>
    <mergeCell ref="C121:C122"/>
    <mergeCell ref="C137:C138"/>
    <mergeCell ref="C133:C134"/>
    <mergeCell ref="B133:B134"/>
    <mergeCell ref="B137:B138"/>
    <mergeCell ref="C56:C58"/>
    <mergeCell ref="B56:B58"/>
    <mergeCell ref="B94:B95"/>
    <mergeCell ref="B96:B97"/>
    <mergeCell ref="C94:C95"/>
    <mergeCell ref="C96:C97"/>
    <mergeCell ref="C70:C72"/>
    <mergeCell ref="B70:B72"/>
    <mergeCell ref="C92:C93"/>
    <mergeCell ref="B92:B93"/>
    <mergeCell ref="C40:C42"/>
    <mergeCell ref="B40:B42"/>
    <mergeCell ref="C48:C50"/>
    <mergeCell ref="B48:B50"/>
    <mergeCell ref="C51:C52"/>
    <mergeCell ref="B51:B52"/>
    <mergeCell ref="B13:B14"/>
    <mergeCell ref="B11:B12"/>
    <mergeCell ref="B9:B10"/>
    <mergeCell ref="C23:C24"/>
    <mergeCell ref="B23:B24"/>
    <mergeCell ref="C9:C10"/>
    <mergeCell ref="C11:C12"/>
    <mergeCell ref="C13:C14"/>
    <mergeCell ref="C15:C16"/>
    <mergeCell ref="A159:C159"/>
    <mergeCell ref="A78:C78"/>
    <mergeCell ref="A79:C79"/>
    <mergeCell ref="B98:B99"/>
    <mergeCell ref="C98:C99"/>
    <mergeCell ref="B17:B18"/>
    <mergeCell ref="C27:C28"/>
    <mergeCell ref="B27:B28"/>
    <mergeCell ref="C34:C35"/>
    <mergeCell ref="C36:C37"/>
    <mergeCell ref="C113:C114"/>
    <mergeCell ref="B113:B114"/>
    <mergeCell ref="C17:C18"/>
    <mergeCell ref="C19:C20"/>
    <mergeCell ref="B19:B20"/>
    <mergeCell ref="B15:B16"/>
    <mergeCell ref="B34:B35"/>
    <mergeCell ref="B36:B37"/>
    <mergeCell ref="C43:C44"/>
    <mergeCell ref="B43:B44"/>
    <mergeCell ref="C185:C186"/>
    <mergeCell ref="B194:B195"/>
    <mergeCell ref="B250:C250"/>
    <mergeCell ref="B211:B212"/>
    <mergeCell ref="C211:C212"/>
    <mergeCell ref="B213:B214"/>
    <mergeCell ref="B192:B193"/>
    <mergeCell ref="C204:C205"/>
    <mergeCell ref="C213:C214"/>
    <mergeCell ref="B218:B220"/>
    <mergeCell ref="AR2:AU2"/>
    <mergeCell ref="AN2:AQ2"/>
    <mergeCell ref="AI2:AM2"/>
    <mergeCell ref="AE2:AH2"/>
    <mergeCell ref="B2:B5"/>
    <mergeCell ref="AA2:AD2"/>
    <mergeCell ref="W2:Z2"/>
    <mergeCell ref="J2:M2"/>
    <mergeCell ref="E2:I2"/>
    <mergeCell ref="BE3:BE5"/>
    <mergeCell ref="B77:C77"/>
    <mergeCell ref="A2:A5"/>
    <mergeCell ref="C2:C5"/>
    <mergeCell ref="R2:V2"/>
    <mergeCell ref="A6:A77"/>
    <mergeCell ref="N2:Q2"/>
    <mergeCell ref="E4:BD4"/>
    <mergeCell ref="BA2:BD2"/>
    <mergeCell ref="AV2:AZ2"/>
    <mergeCell ref="AE85:AH85"/>
    <mergeCell ref="AI85:AM85"/>
    <mergeCell ref="AN85:AQ85"/>
    <mergeCell ref="A85:A88"/>
    <mergeCell ref="B85:B88"/>
    <mergeCell ref="C85:C88"/>
    <mergeCell ref="E85:I85"/>
    <mergeCell ref="J85:M85"/>
    <mergeCell ref="N85:Q85"/>
    <mergeCell ref="AR85:AU85"/>
    <mergeCell ref="AV85:AZ85"/>
    <mergeCell ref="BA85:BD85"/>
    <mergeCell ref="BE86:BE88"/>
    <mergeCell ref="E87:BD87"/>
    <mergeCell ref="A89:A157"/>
    <mergeCell ref="B157:C157"/>
    <mergeCell ref="R85:V85"/>
    <mergeCell ref="W85:Z85"/>
    <mergeCell ref="AA85:AD85"/>
    <mergeCell ref="AN172:AQ172"/>
    <mergeCell ref="A172:A175"/>
    <mergeCell ref="B172:B175"/>
    <mergeCell ref="C172:C175"/>
    <mergeCell ref="E172:I172"/>
    <mergeCell ref="J172:M172"/>
    <mergeCell ref="N172:Q172"/>
    <mergeCell ref="AR172:AU172"/>
    <mergeCell ref="AV172:AZ172"/>
    <mergeCell ref="BA172:BD172"/>
    <mergeCell ref="BE173:BE175"/>
    <mergeCell ref="E174:BD174"/>
    <mergeCell ref="R172:V172"/>
    <mergeCell ref="W172:Z172"/>
    <mergeCell ref="AA172:AD172"/>
    <mergeCell ref="AE172:AH172"/>
    <mergeCell ref="AI172:AM172"/>
    <mergeCell ref="C100:C101"/>
    <mergeCell ref="B100:B101"/>
    <mergeCell ref="B109:B110"/>
    <mergeCell ref="B111:B112"/>
    <mergeCell ref="C109:C110"/>
    <mergeCell ref="C111:C112"/>
    <mergeCell ref="C105:C106"/>
    <mergeCell ref="B105:B106"/>
    <mergeCell ref="B204:B205"/>
    <mergeCell ref="C145:C146"/>
    <mergeCell ref="B145:B146"/>
    <mergeCell ref="B116:B117"/>
    <mergeCell ref="C116:C117"/>
    <mergeCell ref="C188:C189"/>
    <mergeCell ref="B188:B189"/>
    <mergeCell ref="A158:C158"/>
    <mergeCell ref="A176:A250"/>
    <mergeCell ref="B185:B186"/>
  </mergeCells>
  <printOptions/>
  <pageMargins left="0.5905511811023623" right="0" top="0.7874015748031497" bottom="0" header="0" footer="0"/>
  <pageSetup fitToHeight="0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Светлана Владимировна Вахранёва</cp:lastModifiedBy>
  <cp:lastPrinted>2021-10-30T06:04:50Z</cp:lastPrinted>
  <dcterms:created xsi:type="dcterms:W3CDTF">2011-01-28T09:41:23Z</dcterms:created>
  <dcterms:modified xsi:type="dcterms:W3CDTF">2021-10-30T06:09:19Z</dcterms:modified>
  <cp:category/>
  <cp:version/>
  <cp:contentType/>
  <cp:contentStatus/>
</cp:coreProperties>
</file>